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5195" windowHeight="8355" activeTab="0"/>
  </bookViews>
  <sheets>
    <sheet name="Indicatori calitativi" sheetId="1" r:id="rId1"/>
    <sheet name="IndicatoriSpitZi_Centralizator" sheetId="2" r:id="rId2"/>
    <sheet name="SpitZi_B.1" sheetId="3" r:id="rId3"/>
    <sheet name="SpitZi_B.2" sheetId="4" r:id="rId4"/>
    <sheet name="SpitZi_B.3" sheetId="5" r:id="rId5"/>
    <sheet name="SpitZi_B.4" sheetId="6" r:id="rId6"/>
    <sheet name="IndicatoriCantitativiCronici" sheetId="7" r:id="rId7"/>
    <sheet name="IndicatoriCantitativiDRG" sheetId="8" r:id="rId8"/>
  </sheets>
  <definedNames/>
  <calcPr fullCalcOnLoad="1"/>
</workbook>
</file>

<file path=xl/sharedStrings.xml><?xml version="1.0" encoding="utf-8"?>
<sst xmlns="http://schemas.openxmlformats.org/spreadsheetml/2006/main" count="930" uniqueCount="818">
  <si>
    <t>Îndepărtare chirurgicală a unui dinte erupt</t>
  </si>
  <si>
    <t>Îndepărtare chirurgicală a 2 sau mai mulţi dinţi erupţi</t>
  </si>
  <si>
    <t xml:space="preserve">Extracţia dentară chirurgicală     </t>
  </si>
  <si>
    <t>Îndepărtarea chirurgicală a unui dinte inclus sau parţial erupt, fără îndepărtare de os sau separare</t>
  </si>
  <si>
    <t>Îndepărtarea chirurgicală a unui dinte inclus sau parţial erupt, cu îndepărtare de os sau separare</t>
  </si>
  <si>
    <t xml:space="preserve">Excizie polip cervical, dilataţia şi chiuretajul uterului </t>
  </si>
  <si>
    <t>Dilatarea şi chiuretajul uterin [D&amp;C]</t>
  </si>
  <si>
    <t>Chiuretajul uterin fără dilatare</t>
  </si>
  <si>
    <t>Dilatarea şi curetajul[D&amp;C] după avort sau pentru întrerupere de sarcină</t>
  </si>
  <si>
    <t>Polipectomia la nivelul colului uterin</t>
  </si>
  <si>
    <t>Corecţia chirurgicală a rectocelului</t>
  </si>
  <si>
    <t>Corecţia chirurgicală a cistocelului şi rectocelului</t>
  </si>
  <si>
    <t xml:space="preserve">Artroscopia genunchiului    </t>
  </si>
  <si>
    <t>Artroscopia genunchiului</t>
  </si>
  <si>
    <t xml:space="preserve">Operaţia artroscopică a meniscului  </t>
  </si>
  <si>
    <t>Îndepărtarea de brosă, şurub sau fir metalic, neclasificată în altă parte</t>
  </si>
  <si>
    <t>Îndepărtarea de placă, tijă sau cui, neclasificată în altă parte</t>
  </si>
  <si>
    <t xml:space="preserve">Reparaţia diformităţii piciorului </t>
  </si>
  <si>
    <t>Corecţia diformităţii osoase</t>
  </si>
  <si>
    <t>Eliberarea tunelului carpian</t>
  </si>
  <si>
    <t>Decompresia endoscopică a tunelului carpian</t>
  </si>
  <si>
    <t>Decompresia tunelului carpian</t>
  </si>
  <si>
    <t xml:space="preserve">Excizia chistului Baker    </t>
  </si>
  <si>
    <t>Excizia chistului Baker</t>
  </si>
  <si>
    <t>Fasciotomia subcutanată pentru maladia Dupuytren</t>
  </si>
  <si>
    <t>Fasciectomia palmară pentru contractura Dupuytren</t>
  </si>
  <si>
    <t>Reconstrucţia artroscopică a ligamentului încrucişat al genunchiului cu repararea meniscului</t>
  </si>
  <si>
    <t>Reconstrucţia ligamentului încrucişat al genunchiului cu repararea meniscului</t>
  </si>
  <si>
    <t xml:space="preserve">Excizia locală a leziunilor sânului  </t>
  </si>
  <si>
    <t>Excizia leziunilor sânului</t>
  </si>
  <si>
    <t>Colecistectomia laparoscopică</t>
  </si>
  <si>
    <t>Colecistectomia laparoscopică cu extragerea calculului de pe canalul biliar comun prin ductul cistic</t>
  </si>
  <si>
    <t>Hemoroidectomia</t>
  </si>
  <si>
    <t>Cura chirurgicală a herniei inghinale unilaterale</t>
  </si>
  <si>
    <t xml:space="preserve">Cura chirurgicală a herniei inghinale </t>
  </si>
  <si>
    <t>Cura chirurgicală a herniei inghinale bilaterale</t>
  </si>
  <si>
    <t xml:space="preserve">Endoscopie digestivă superioară </t>
  </si>
  <si>
    <t>Esofagoscopia flexibilă</t>
  </si>
  <si>
    <t>Esofagoscopia cu biopsie</t>
  </si>
  <si>
    <t>Panendoscopia până la duoden</t>
  </si>
  <si>
    <t>Panendoscopia până la ileum</t>
  </si>
  <si>
    <t xml:space="preserve">Endoscopie digestivă superioară cu biopsie  </t>
  </si>
  <si>
    <t>Panendoscopia până la duoden cu biopsie</t>
  </si>
  <si>
    <t xml:space="preserve">Endoscopie digestivă superioară cu biopsie    </t>
  </si>
  <si>
    <t>Endoscopia ileală cu biopsie</t>
  </si>
  <si>
    <t>Circumcizia la bărbat</t>
  </si>
  <si>
    <t>Reducerea parafimozei</t>
  </si>
  <si>
    <t>Injectări multiple cu substanţe sclerozante la nivelul venelor varicoase</t>
  </si>
  <si>
    <t xml:space="preserve">Chirurgia varicelor </t>
  </si>
  <si>
    <t>Întreruperea joncţiunii safenofemurală varicoasă</t>
  </si>
  <si>
    <t xml:space="preserve">Chirurgia varicelor    </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</si>
  <si>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</si>
  <si>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</si>
  <si>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</si>
  <si>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</si>
  <si>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</si>
  <si>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</si>
  <si>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</si>
  <si>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</si>
  <si>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Incizia şi drenajul hematomului tegumentar şi al ţesutului subcutanat</t>
  </si>
  <si>
    <t>Incizia şi drenajul abceselor tegumentelor şi ale ţesutului subcutanat</t>
  </si>
  <si>
    <t>Alte incizii şi drenaje ale tegumentelor şi ţesutului subcutanat</t>
  </si>
  <si>
    <t xml:space="preserve">Examinare fibroscopică a faringelui </t>
  </si>
  <si>
    <t xml:space="preserve">Excizia leziunilor tegumentare şi ţesutului subcutanat </t>
  </si>
  <si>
    <t>Excizia leziunilor tegumentare şi ţesutului subcutanat în alte zone</t>
  </si>
  <si>
    <t>Biopsia de endometru</t>
  </si>
  <si>
    <t xml:space="preserve">Chiuretaj cu biopsia de col uterin </t>
  </si>
  <si>
    <r>
      <t xml:space="preserve">SPECIFICI SERVICIILOR MEDICALE SPITALICESTI FURNIZATE IN REGIM DE </t>
    </r>
    <r>
      <rPr>
        <b/>
        <sz val="10"/>
        <rFont val="Arial"/>
        <family val="2"/>
      </rPr>
      <t>SPITALIZARE CONTINUA</t>
    </r>
    <r>
      <rPr>
        <sz val="10"/>
        <rFont val="Arial"/>
        <family val="2"/>
      </rPr>
      <t xml:space="preserve"> ESTIMATE A FI REALIZATE </t>
    </r>
    <r>
      <rPr>
        <b/>
        <sz val="10"/>
        <rFont val="Arial"/>
        <family val="2"/>
      </rPr>
      <t>IN SECTIILE DE ACUTI - MEDIE LUNARA</t>
    </r>
  </si>
  <si>
    <t xml:space="preserve">Număr mediu de cazuri externate estimate pe lună </t>
  </si>
  <si>
    <t>Durată de spitalizare efectiv realizată în 2019</t>
  </si>
  <si>
    <t>Capacitatea maximă de functionare (număr mediu de cazuri/ lună)</t>
  </si>
  <si>
    <t>Gradul de acoperire cu personal de specialitate (%)</t>
  </si>
  <si>
    <t>7 = 4 x 5</t>
  </si>
  <si>
    <t>9 = ( 7 / 8 ) x 5</t>
  </si>
  <si>
    <t>10 = 11+12+13</t>
  </si>
  <si>
    <t>16 = 10x14x15</t>
  </si>
  <si>
    <r>
      <t xml:space="preserve">SPECIFICI SERVICIILOR MEDICALE SPITALICESTI FURNIZATE IN REGIM DE </t>
    </r>
    <r>
      <rPr>
        <b/>
        <sz val="10"/>
        <rFont val="Arial"/>
        <family val="2"/>
      </rPr>
      <t>SPITALIZARE CONTINUA</t>
    </r>
    <r>
      <rPr>
        <sz val="10"/>
        <rFont val="Arial"/>
        <family val="2"/>
      </rPr>
      <t xml:space="preserve"> ESTIMATE A FI REALIZATE </t>
    </r>
    <r>
      <rPr>
        <b/>
        <sz val="10"/>
        <rFont val="Arial"/>
        <family val="2"/>
      </rPr>
      <t>IN SECTIILE DE CRONICI - MEDIE LUNARĂ</t>
    </r>
  </si>
  <si>
    <r>
      <t>Indicele mediu de utilizare a paturilor (</t>
    </r>
    <r>
      <rPr>
        <b/>
        <sz val="9"/>
        <rFont val="Arial"/>
        <family val="2"/>
      </rPr>
      <t>320</t>
    </r>
    <r>
      <rPr>
        <sz val="9"/>
        <rFont val="Arial"/>
        <family val="2"/>
      </rPr>
      <t xml:space="preserve"> zile/an)</t>
    </r>
  </si>
  <si>
    <t xml:space="preserve">Număr mediu de cazuri estimate </t>
  </si>
  <si>
    <t>Tarif pe zi de spitalizare propus pentru anul 2021*</t>
  </si>
  <si>
    <r>
      <t xml:space="preserve">*) Anexăm documentele necesare pentru fundamentarea tarifului conform Anexei 22 A la Ord. MS/CNAS nr. 1068/627/2021 - (dupa caz, </t>
    </r>
    <r>
      <rPr>
        <b/>
        <sz val="10"/>
        <rFont val="Arial"/>
        <family val="2"/>
      </rPr>
      <t>numai pentru tarifele pentru care se solicita renegocierea)</t>
    </r>
  </si>
  <si>
    <t>13 = 11 x 12</t>
  </si>
  <si>
    <t>2. Execuţia bugetului instituţiei sanitare publice la data de 31.12.2020</t>
  </si>
  <si>
    <t>3. Ultima formă a bugetului de venituri şi cheltuieli pentru anul 2020 valabilă la 31.12.2020, aprobată de ordonatorul de credite</t>
  </si>
  <si>
    <t>6. Fişa de fundamentare a tarifului pentru anul 2021 pe elemente de cheltuieli pentru fiecare sectie/specialitate - tip cronic</t>
  </si>
  <si>
    <t>5. Stocul de medicamente, materiale sanitare şi reactivi la 01.01.2020 şi la 31.12.2020</t>
  </si>
  <si>
    <t>Media lunară a cazurilor externate in ultimii     5 ani</t>
  </si>
  <si>
    <r>
      <t>Durată de spitalizare conf.</t>
    </r>
    <r>
      <rPr>
        <b/>
        <sz val="9"/>
        <rFont val="Arial"/>
        <family val="2"/>
      </rPr>
      <t xml:space="preserve"> </t>
    </r>
    <r>
      <rPr>
        <sz val="9"/>
        <rFont val="Arial"/>
        <family val="2"/>
      </rPr>
      <t>Anexa 25/ Durată efectiv realizată în 2019</t>
    </r>
  </si>
  <si>
    <r>
      <t xml:space="preserve">SPECIFICI SERVICIILOR MEDICALE SPITALICESTI FURNIZATE IN REGIM DE </t>
    </r>
    <r>
      <rPr>
        <b/>
        <sz val="10"/>
        <rFont val="Arial"/>
        <family val="2"/>
      </rPr>
      <t xml:space="preserve">SPITALIZARE ZI </t>
    </r>
    <r>
      <rPr>
        <sz val="10"/>
        <rFont val="Arial"/>
        <family val="2"/>
      </rPr>
      <t xml:space="preserve">ESTIMATE A FI REALIZATE - </t>
    </r>
    <r>
      <rPr>
        <b/>
        <sz val="10"/>
        <rFont val="Arial"/>
        <family val="2"/>
      </rPr>
      <t>MEDIE LUNARĂ</t>
    </r>
  </si>
  <si>
    <t>............................................................</t>
  </si>
  <si>
    <t>Diabet mellitus tip 1 cu complicatiimicrovasculare multiple</t>
  </si>
  <si>
    <t>Diabet mellitus tip 2 cu complicatiimicrovasculare multiple</t>
  </si>
  <si>
    <t>Hipotiroidism postprocedural</t>
  </si>
  <si>
    <t>Sindrom vertebro-bazilar</t>
  </si>
  <si>
    <t>Cardiopatie ischemică cronică, nespecificată, fără coronarografie</t>
  </si>
  <si>
    <t>Lumbago cu sciatică-</t>
  </si>
  <si>
    <t>Dorsalgie joasă-</t>
  </si>
  <si>
    <t>Hipertrofia prepuţului, fimoza, parafimoza</t>
  </si>
  <si>
    <t xml:space="preserve">Hiperemezagravidică uşoară </t>
  </si>
  <si>
    <t xml:space="preserve">Tarif pe caz rezolvat medical </t>
  </si>
  <si>
    <t>Secția/ compartimentul</t>
  </si>
  <si>
    <t>Valoarea estimată</t>
  </si>
  <si>
    <t>Număr cazuri estimate pe sem.II 2021</t>
  </si>
  <si>
    <t>Denumire caz rezolvat cu procedură chirurgicală</t>
  </si>
  <si>
    <t>Denumire procedură chirurgicală</t>
  </si>
  <si>
    <t>Tarif pe caz rezolvat cu procedură chirurgicală</t>
  </si>
  <si>
    <t>P07004</t>
  </si>
  <si>
    <t>Bronhomediastino - scopie</t>
  </si>
  <si>
    <t xml:space="preserve">Refacerea staticii palpebrare (entropion,   </t>
  </si>
  <si>
    <t>C08006</t>
  </si>
  <si>
    <t xml:space="preserve">ectropion, lagoftalmie) ptoză palpebrală </t>
  </si>
  <si>
    <t>F00801</t>
  </si>
  <si>
    <t>Curetajulaspirativ al cavităţii uterine</t>
  </si>
  <si>
    <t>Reparaţia cisto şi rectocelului</t>
  </si>
  <si>
    <t>Reparaţia cistoşirectocelului</t>
  </si>
  <si>
    <t>O13404</t>
  </si>
  <si>
    <t>Meniscectomieartroscopică a genunchiului</t>
  </si>
  <si>
    <t>O18106</t>
  </si>
  <si>
    <t>Colecistectomia laparoscopică cu extragerea calculului de pe canalul biliar comun prin coledocotomialaparoscopică</t>
  </si>
  <si>
    <t>J12604</t>
  </si>
  <si>
    <t xml:space="preserve">Debridareanonexcizională a tegumentului şi ţesutului subcutanat </t>
  </si>
  <si>
    <t>Debridareanonexcizională a arsurii</t>
  </si>
  <si>
    <t xml:space="preserve">Debridareaexcizională a părţilor moi    </t>
  </si>
  <si>
    <t>Debridareaexcizională a părţilor moi</t>
  </si>
  <si>
    <t xml:space="preserve">Debridareaexcizională a tegumentului şi ţesutului subcutanat </t>
  </si>
  <si>
    <t>Debridareaexcizională a tegumentului şi ţesutului subcutanat</t>
  </si>
  <si>
    <t>P02902</t>
  </si>
  <si>
    <t>Realizarea fistulei arteriovenoase la persoanele dializate</t>
  </si>
  <si>
    <t>Biopsia leziunii peniene</t>
  </si>
  <si>
    <t>L03701</t>
  </si>
  <si>
    <t>Terapia chirurgicală a hidrocelului</t>
  </si>
  <si>
    <t>Cistostomiapercutanată cu inserţia percutanată a cateterului suprapubic</t>
  </si>
  <si>
    <t>Rezecţia endoscopică a ureterocelului</t>
  </si>
  <si>
    <t>C01201</t>
  </si>
  <si>
    <t>Repoziţionarea cristalinului subluxat</t>
  </si>
  <si>
    <t>Septoplastia</t>
  </si>
  <si>
    <t>Chirurgia funcţională endoscopică nasosinusală</t>
  </si>
  <si>
    <t>Chirurgia funcţională  endoscopică nasosinusală</t>
  </si>
  <si>
    <t>Miringoplastia, abordtranscanalar</t>
  </si>
  <si>
    <t>Miringoplastia, abordpostauricular sau endauricular</t>
  </si>
  <si>
    <t>Apendicectomialaparoscopică</t>
  </si>
  <si>
    <t>Terapia chirurgicală a fisurii perianale</t>
  </si>
  <si>
    <t>J08101</t>
  </si>
  <si>
    <t>Cod procedura</t>
  </si>
  <si>
    <t>Tarif pe serviciu medical</t>
  </si>
  <si>
    <t>Supleere a funcţiei intestinale la bolnavii cu insuficienţă intestinală cronică care necesită nutriție parenterală pentru o perioadă mai mare de 3 luni de zile</t>
  </si>
  <si>
    <t xml:space="preserve"> 1.215 lei / administrare zilnică</t>
  </si>
  <si>
    <t>Numar de cazuri estimate pe Sem.II.2021</t>
  </si>
  <si>
    <t xml:space="preserve">Evaluarea Sindromului Post Covid-19 </t>
  </si>
  <si>
    <t>413,75 lei/asigurat</t>
  </si>
  <si>
    <t>B.4.1. Lista serviciilor medicale standardizate acordate în regim de spitalizare de zi care se decontează numai dacă s-au efectuat toate serviciile obligatorii şi pentru care în vederea decontării se închide fişa de spitalizare de zi (FSZ) după terminarea vizitei/vizitelor necesare finalizării serviciului medical.</t>
  </si>
  <si>
    <t>Nr.</t>
  </si>
  <si>
    <t>Servicii obligatorii</t>
  </si>
  <si>
    <t>crt.</t>
  </si>
  <si>
    <t>1.</t>
  </si>
  <si>
    <t>Ciroza hepatica – monitorizare  cu  proceduri de înaltă performanta la pacienții cu suspiciune de hepatocarcinom</t>
  </si>
  <si>
    <t>409 lei/an</t>
  </si>
  <si>
    <t>Secția/ Compartimentul</t>
  </si>
  <si>
    <t>B.4..................</t>
  </si>
  <si>
    <t>Biopsia de col uterin</t>
  </si>
  <si>
    <t xml:space="preserve">Îndepărtarea corpilor străini din tegument şi ţesutul subcutanat cu incizie  </t>
  </si>
  <si>
    <t xml:space="preserve">Electroterapia leziunilor tegumentare, leziuni multiple/leziune unică    </t>
  </si>
  <si>
    <t>Electroterapia leziunilor tegumentare, leziune unică</t>
  </si>
  <si>
    <t xml:space="preserve">Repararea plăgilor tegumentare şi ale ţesutului subcutanat,implicând ţesuturile mai profunde </t>
  </si>
  <si>
    <t>Repararea plăgilor tegumentare şi ale ţesutului subcutanat în alte zone implicând şi  ţesuturile profunde</t>
  </si>
  <si>
    <t xml:space="preserve">Extragerea endoscopică a stentului ureteral   </t>
  </si>
  <si>
    <t>Extragerea endoscopică a stentului ureteral</t>
  </si>
  <si>
    <t xml:space="preserve">Rezecţia parţială a unghiei încarnate </t>
  </si>
  <si>
    <t xml:space="preserve">Îndepărtarea dispozitivului de fixare externă </t>
  </si>
  <si>
    <t>Efectuarea unei fistule arteriovenoase native (cu venă) la nivelul membrului inferior</t>
  </si>
  <si>
    <t>Efectuarea unei fistule arteriovenoase native (cu venă) la nivelul membrului superior</t>
  </si>
  <si>
    <t>Biopsia peniană</t>
  </si>
  <si>
    <t xml:space="preserve">Terapia chirurgicală a varicocelului </t>
  </si>
  <si>
    <t>Cura varicocelului</t>
  </si>
  <si>
    <t xml:space="preserve">Orhidectomia unilaterală (excizia testicolului)   </t>
  </si>
  <si>
    <t>Orhidectomia unilaterală</t>
  </si>
  <si>
    <t xml:space="preserve">Orhidectomia bilaterală (excizia testicolelor)   </t>
  </si>
  <si>
    <t>Orhidectomia bilaterală</t>
  </si>
  <si>
    <t xml:space="preserve">Excizia spermatocelului, unilateral </t>
  </si>
  <si>
    <t>Excizia hidrocelului</t>
  </si>
  <si>
    <t xml:space="preserve">Biopsia transrectală (cu ac de biopsie) a prostatei   </t>
  </si>
  <si>
    <t>Biopsia transrectală (cu ac de biopsie) a prostatei</t>
  </si>
  <si>
    <t>Rezecţia transuretrală a prostatei</t>
  </si>
  <si>
    <t xml:space="preserve">Uretrotomia optică internă pentru stricturi uretrale   </t>
  </si>
  <si>
    <t>Uretrotomia optică</t>
  </si>
  <si>
    <t xml:space="preserve">Distrugerea endoscopică a verucilor uretrale   </t>
  </si>
  <si>
    <t>Distrugerea endoscopică a verucilor uretrale</t>
  </si>
  <si>
    <t xml:space="preserve">Hidrodilatarea vezicii urinare sub control endoscopic    </t>
  </si>
  <si>
    <t>Hidrodilatarea vezicii urinare sub control endoscopic</t>
  </si>
  <si>
    <t xml:space="preserve">Rezecţia endoscopică vezicală </t>
  </si>
  <si>
    <t>Rezecţia endoscopică de leziune sau ţesut vezical</t>
  </si>
  <si>
    <t xml:space="preserve">Extragerea endoscopică a litiazei vezicale    </t>
  </si>
  <si>
    <t>Litolapaxia vezicii urinare</t>
  </si>
  <si>
    <t>Cistotomia percutanată (cistostomia)</t>
  </si>
  <si>
    <t xml:space="preserve">Cistoscopia  </t>
  </si>
  <si>
    <t>Rezecţia endoscopică a  ureterocelului</t>
  </si>
  <si>
    <t>Excizia tumorii limbus-ului</t>
  </si>
  <si>
    <t>Excizia tumorii limbus-ului cu  keratectomie</t>
  </si>
  <si>
    <t>Excizia pingueculei</t>
  </si>
  <si>
    <t xml:space="preserve">Repoziţionarea cristalinului artificial  </t>
  </si>
  <si>
    <t>Procedee închise de restabilire a permeabilităţii sistemului canalicular lacrimal, un ochi</t>
  </si>
  <si>
    <t>Septoplastia cu rezecţia submucoasă a septului nazal</t>
  </si>
  <si>
    <t>Extragere intranazală de polip din antrum-ul maxilar</t>
  </si>
  <si>
    <t>Extragerea intranazală de polip din sinusul frontal</t>
  </si>
  <si>
    <t>Extragere intranazală de polip din sinusul etmoidal</t>
  </si>
  <si>
    <t>Extragere intranazală de  polip din sinusul sfenoidal</t>
  </si>
  <si>
    <t>Extragerea de polip nazal</t>
  </si>
  <si>
    <t>Antrostomia maxilară intranazală, unilateral</t>
  </si>
  <si>
    <t>Excizia parţială a  glandei parotide</t>
  </si>
  <si>
    <t xml:space="preserve">Chirurgia ronhopatiei cronice  </t>
  </si>
  <si>
    <t>Uvulopalatofaringoplastia</t>
  </si>
  <si>
    <t xml:space="preserve">Timpanoplastia tip I  </t>
  </si>
  <si>
    <t xml:space="preserve">Cura chirurgicală a tumorilor benigne ale laringelui   </t>
  </si>
  <si>
    <t>Microlaringoscopia cu extirparea laser a leziunii</t>
  </si>
  <si>
    <t xml:space="preserve">Terapia chirurgicală a apendicitei cronice </t>
  </si>
  <si>
    <t>Excizia fistulei anale implicând jumătatea inferioară a sfincterului anal</t>
  </si>
  <si>
    <t>Excizia fistulei anale implicând jumătatea superioară a sfincterului anal</t>
  </si>
  <si>
    <t xml:space="preserve">Terapia chirurgicală a tumorilor de perete abdominal sau ombilic </t>
  </si>
  <si>
    <t>Biopsia peretelui abdominal sau a ombilicului</t>
  </si>
  <si>
    <t>Excizia granulomului ombilical</t>
  </si>
  <si>
    <t xml:space="preserve">Hernia ombilicală  </t>
  </si>
  <si>
    <t>Cura chirurgicală a herniei ombilicale</t>
  </si>
  <si>
    <t xml:space="preserve">Hernia epigastrică  </t>
  </si>
  <si>
    <t>Cura chirurgicală a herniei epigastrice</t>
  </si>
  <si>
    <t>Cura chirurgicală a eventraţiei postoperatorii cu proteză</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</si>
  <si>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</si>
  <si>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</si>
  <si>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</si>
  <si>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</si>
  <si>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</si>
  <si>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</si>
  <si>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</si>
  <si>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</si>
  <si>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</si>
  <si>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</si>
  <si>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</si>
  <si>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Tulburare anxioasă şi depresivă mixtă </t>
  </si>
  <si>
    <t xml:space="preserve">Tulburare de apetit, nespecificată    </t>
  </si>
  <si>
    <t>I25.11</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</si>
  <si>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</si>
  <si>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</si>
  <si>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</si>
  <si>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</si>
  <si>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</si>
  <si>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</si>
  <si>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</si>
  <si>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</si>
  <si>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</si>
  <si>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</si>
  <si>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</si>
  <si>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</si>
  <si>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</si>
  <si>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</si>
  <si>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</si>
  <si>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</si>
  <si>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</si>
  <si>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</si>
  <si>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</si>
  <si>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</si>
  <si>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</si>
  <si>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</si>
  <si>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 xml:space="preserve">Alte gastrite acute    </t>
  </si>
  <si>
    <t xml:space="preserve">Gastrita cronică, nespecificată  </t>
  </si>
  <si>
    <t xml:space="preserve">Gastro-duodenita, nespecificată  </t>
  </si>
  <si>
    <t>K30</t>
  </si>
  <si>
    <t xml:space="preserve">Dispepsia    </t>
  </si>
  <si>
    <t xml:space="preserve">Gastroenterita şi colita neinfecţioase, nespecificate  </t>
  </si>
  <si>
    <t xml:space="preserve">Sindromul intestinului iritabil cu diaree  </t>
  </si>
  <si>
    <t xml:space="preserve">Hepatita reactivă nespecifică    </t>
  </si>
  <si>
    <t xml:space="preserve">Degenerescenţa grăsoasă a ficatului, neclasificată altundeva </t>
  </si>
  <si>
    <t xml:space="preserve">Colecistita cronică    </t>
  </si>
  <si>
    <t xml:space="preserve">Alte colecistite  </t>
  </si>
  <si>
    <t xml:space="preserve">Alte boli specificate ale vezicii biliare  </t>
  </si>
  <si>
    <t>K86.9</t>
  </si>
  <si>
    <t>Boala pancreasului nespecificată</t>
  </si>
  <si>
    <t xml:space="preserve">Urticaria alergică (fără Edem Quinke) </t>
  </si>
  <si>
    <t xml:space="preserve">Unghia încarnată  </t>
  </si>
  <si>
    <t xml:space="preserve">Coxartroza, nespecificată   </t>
  </si>
  <si>
    <t xml:space="preserve">Gonartroza, nespecificată   </t>
  </si>
  <si>
    <t>(indicatori calitativi prevăzuți prin Art.4 (1) lit.b) din ANEXA 23 la Ord. 1068/ 627/ 2021 )</t>
  </si>
  <si>
    <t>Valoare realizată în anul 2019</t>
  </si>
  <si>
    <t>SITUATIA INDICATORILOR CALITATIVI REALIZAŢI DE SPITAL IN ANUL 2019</t>
  </si>
  <si>
    <t>Răspundem de legalitatea, realitatea şi exactitatea datelor sus menţionate</t>
  </si>
  <si>
    <t>Reprezentantul legal al furnizorului</t>
  </si>
  <si>
    <t>................................................................................</t>
  </si>
  <si>
    <t>semnătură electronică extinsă/calificată</t>
  </si>
  <si>
    <t>Valoare asumată prin contract de management pe anul 2019</t>
  </si>
  <si>
    <t>(indicatori cantitativi prevăzuți prin Art.4 (1) lit.a) din ANEXA 23 la Ord. 1068/ 627/ 2021 )</t>
  </si>
  <si>
    <t xml:space="preserve">SITUAȚIA INDICATORILOR </t>
  </si>
  <si>
    <t>Valoarea serviciilor estimate</t>
  </si>
  <si>
    <r>
      <t xml:space="preserve">Valoarea serviciilor estimate/ </t>
    </r>
    <r>
      <rPr>
        <b/>
        <sz val="9"/>
        <rFont val="Arial"/>
        <family val="2"/>
      </rPr>
      <t>lună</t>
    </r>
  </si>
  <si>
    <t xml:space="preserve">Altă deplasare a unui alt disc intervertebral specificat, fără indicaţie operatorie   </t>
  </si>
  <si>
    <t xml:space="preserve">Infecţia tractului urinar, cu localizare nespecificată  </t>
  </si>
  <si>
    <t>N47</t>
  </si>
  <si>
    <t xml:space="preserve">Boala inflamatorie pelviană feminină, nespecificată  </t>
  </si>
  <si>
    <t xml:space="preserve">Menstruaţie excesivă şi frecventă cu ciclu menstrual regulat   </t>
  </si>
  <si>
    <t xml:space="preserve">Menstruaţie excesivă şi frecventă cu ciclu menstrual neregulat </t>
  </si>
  <si>
    <t xml:space="preserve">Sângerări excesive în perioada de premenopauză  </t>
  </si>
  <si>
    <t xml:space="preserve">Alte sângerări anormale specificate ale uterului şi vaginului </t>
  </si>
  <si>
    <t xml:space="preserve">Avort fals    </t>
  </si>
  <si>
    <t xml:space="preserve">Avort spontan incomplet, fără complicaţii   </t>
  </si>
  <si>
    <t xml:space="preserve">Edem gestaţional  </t>
  </si>
  <si>
    <t xml:space="preserve">Infecţiile vezicii urinare în sarcină </t>
  </si>
  <si>
    <t xml:space="preserve">Îngrijiri acordate mamei pentru cicatrice uterină datorită unei intervenţii chirurgicale anterioare </t>
  </si>
  <si>
    <t xml:space="preserve">Altă durere abdominală şi nespecificată    </t>
  </si>
  <si>
    <t xml:space="preserve">Ganglioni limfatici măriţi localizaţi </t>
  </si>
  <si>
    <t xml:space="preserve">Plagă deschisă a degetului (degetelor) fără vătămarea unghiei   </t>
  </si>
  <si>
    <t>S61.88</t>
  </si>
  <si>
    <t xml:space="preserve">Plagă deschisă a altor părţi ale pumnului şi mâinii  </t>
  </si>
  <si>
    <t xml:space="preserve">Amplasarea şi ajustarea unei proteze urinare    </t>
  </si>
  <si>
    <t xml:space="preserve">Îngrijiri implicând o procedură de reabilitare, nespecificată  </t>
  </si>
  <si>
    <t>Z51.88</t>
  </si>
  <si>
    <t xml:space="preserve">Alte îngrijiri medicale specificate   </t>
  </si>
  <si>
    <t xml:space="preserve">Cardiomiopatie ischemică    </t>
  </si>
  <si>
    <t>I70.21</t>
  </si>
  <si>
    <t xml:space="preserve">Ateroscleroza arterelor extremităţilor cu claudicaţie intermitentă </t>
  </si>
  <si>
    <t xml:space="preserve">Flebita şi tromboflebita extremităţilor inferioare, nespecificată  </t>
  </si>
  <si>
    <t xml:space="preserve">Edem localizat    </t>
  </si>
  <si>
    <t>Boala pulmonară obstructivă cronică cu exacerbare acută, nespecificată</t>
  </si>
  <si>
    <t>Bronşiectazia</t>
  </si>
  <si>
    <t>Boala refluxului gastro-esofagian fără esofagită</t>
  </si>
  <si>
    <t>Sindromul intestinului iritabil fără diaree</t>
  </si>
  <si>
    <t>Hepatita alcoolică</t>
  </si>
  <si>
    <t>Hepatita activă cronică, neclasificată altundeva</t>
  </si>
  <si>
    <t>Sindroame după chirurgia gastrică</t>
  </si>
  <si>
    <t>M16.9</t>
  </si>
  <si>
    <t>M17.9</t>
  </si>
  <si>
    <t>Cistita acută</t>
  </si>
  <si>
    <t>Sângerări postmenopauză</t>
  </si>
  <si>
    <t>133,57 lei/asigurat</t>
  </si>
  <si>
    <t>1.461,05 lei/asigurat/ trimestru</t>
  </si>
  <si>
    <t>1.245,12 lei/asigurat/ trimestru</t>
  </si>
  <si>
    <t>960 lei/asigurat</t>
  </si>
  <si>
    <t>1.200 lei/asigurat</t>
  </si>
  <si>
    <t>309 lei/asigurat/anual</t>
  </si>
  <si>
    <t>327 lei/asigurat/anual</t>
  </si>
  <si>
    <t>394 lei/asigurat/anual</t>
  </si>
  <si>
    <t>519,43 lei/asigurat</t>
  </si>
  <si>
    <t>412 lei/asigurat</t>
  </si>
  <si>
    <t>150 lei/asigurat</t>
  </si>
  <si>
    <t>130 lei/asigurat/ trimestru</t>
  </si>
  <si>
    <t>238 lei/asigurat</t>
  </si>
  <si>
    <t>Nr. paturi aprobate</t>
  </si>
  <si>
    <t>*) Se stabileşte luând în calcul datele ultimilor 3 ani</t>
  </si>
  <si>
    <t>Urgenţă*)</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</si>
  <si>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</si>
  <si>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</si>
  <si>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Monitorizarea pacemakerelor/defibrilatorului implantabil</t>
  </si>
  <si>
    <t>Monitorizarea pacienţilor cu insuficienţă cardiacă congestivă pentru asiguraţi cu afecţiuni cardiovasculare grave de debut sau devenite cronice</t>
  </si>
  <si>
    <t>Monitorizarea pacienţilor cu tulburări de ritm/ conducere cu afecţiuni cardiovasculare grave de debut sau devenite cronice</t>
  </si>
  <si>
    <t>Incizia şi drenajul abceselor periosoase (loji superficiale ale capului şi gâtului)</t>
  </si>
  <si>
    <t>Suprimarea firelor de sutură la pacienţi cu despicături labio-maxilopalatine după plastia buzei sau a palatului</t>
  </si>
  <si>
    <t>Monitorizarea bolilor hematologice</t>
  </si>
  <si>
    <t>Diagnosticarea  apneei de somn</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</si>
  <si>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</si>
  <si>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Vene varicoase cu ulceraţie ale extremităţilor inferioare</t>
  </si>
  <si>
    <t>Insuficienţa venoasă (cronică) (periferică)</t>
  </si>
  <si>
    <t>Boala Lyme (* diagnostic şi tratament)</t>
  </si>
  <si>
    <t>G03103</t>
  </si>
  <si>
    <t>I00601</t>
  </si>
  <si>
    <t>G03102</t>
  </si>
  <si>
    <t>G04103</t>
  </si>
  <si>
    <t>C01302</t>
  </si>
  <si>
    <t>C08003</t>
  </si>
  <si>
    <t>C08004</t>
  </si>
  <si>
    <t>C08005</t>
  </si>
  <si>
    <t>P00702</t>
  </si>
  <si>
    <t>P00703</t>
  </si>
  <si>
    <t>M02501</t>
  </si>
  <si>
    <t>M03701</t>
  </si>
  <si>
    <t>H15902</t>
  </si>
  <si>
    <t>H15903</t>
  </si>
  <si>
    <t>L02801</t>
  </si>
  <si>
    <t>L02501</t>
  </si>
  <si>
    <t>L02502</t>
  </si>
  <si>
    <t>L02303</t>
  </si>
  <si>
    <t>L02304</t>
  </si>
  <si>
    <t>L02301</t>
  </si>
  <si>
    <t>L00404</t>
  </si>
  <si>
    <t>L00302</t>
  </si>
  <si>
    <t>L00601</t>
  </si>
  <si>
    <t>K07505</t>
  </si>
  <si>
    <t>K07602</t>
  </si>
  <si>
    <t>K06801</t>
  </si>
  <si>
    <t>K06001</t>
  </si>
  <si>
    <t>K05604</t>
  </si>
  <si>
    <t>K05303</t>
  </si>
  <si>
    <t>K04901</t>
  </si>
  <si>
    <t>K03801</t>
  </si>
  <si>
    <t>C01202</t>
  </si>
  <si>
    <t>C02201</t>
  </si>
  <si>
    <t>C04401</t>
  </si>
  <si>
    <t>C08802</t>
  </si>
  <si>
    <t>C09001</t>
  </si>
  <si>
    <t>E01003</t>
  </si>
  <si>
    <t>E01601</t>
  </si>
  <si>
    <t>E01602</t>
  </si>
  <si>
    <t>E01603</t>
  </si>
  <si>
    <t>E01604</t>
  </si>
  <si>
    <t>E00801</t>
  </si>
  <si>
    <t>E01805</t>
  </si>
  <si>
    <t>E02805</t>
  </si>
  <si>
    <t>E03601</t>
  </si>
  <si>
    <t>D01401</t>
  </si>
  <si>
    <t>D01402</t>
  </si>
  <si>
    <t>G00402</t>
  </si>
  <si>
    <t>J07002</t>
  </si>
  <si>
    <t>J08102</t>
  </si>
  <si>
    <t>J12401</t>
  </si>
  <si>
    <t>J12507</t>
  </si>
  <si>
    <t>J12801</t>
  </si>
  <si>
    <t>J12802</t>
  </si>
  <si>
    <t>J12903</t>
  </si>
  <si>
    <t>Biopsie ganglioni laterocervicali şi supraclaviculari</t>
  </si>
  <si>
    <t>Pterigion cu plastie</t>
  </si>
  <si>
    <t xml:space="preserve">Extracţia dentară chirurgicală </t>
  </si>
  <si>
    <t>Extracţia dentară chirurgicală</t>
  </si>
  <si>
    <t xml:space="preserve">Extracţia dentară chirurgicală  </t>
  </si>
  <si>
    <t>Excizie polip cervical, dilataţia şi chiuretajul uterului</t>
  </si>
  <si>
    <t>Îndepărtarea materialului de osteosinteză</t>
  </si>
  <si>
    <t>Repararea ligamentului încrucişat</t>
  </si>
  <si>
    <t>Cura chirurgicală a herniei inghinale</t>
  </si>
  <si>
    <t>Endoscopie digestivă superioară</t>
  </si>
  <si>
    <t>Endoscopie digestivă superioară cu biopsie</t>
  </si>
  <si>
    <t xml:space="preserve">Chirurgia varicelor   </t>
  </si>
  <si>
    <t>Aplicarea dispozitivului de fixare externă neclasificată altundeva</t>
  </si>
  <si>
    <t>Biopsia tegumentului şi ţesutului subcutanat</t>
  </si>
  <si>
    <t>Incizia şi drenajul tegumentelor şi ale ţesutului subcutanat</t>
  </si>
  <si>
    <t>Examinare fibroscopică a faringelui</t>
  </si>
  <si>
    <t>Chiuretaj cu biopsia de endometru</t>
  </si>
  <si>
    <t>Rezecţia parţială a unghiei încarnate</t>
  </si>
  <si>
    <t>Îndepărtarea dispozitivului de fixare externă</t>
  </si>
  <si>
    <t>Excizia spermatocelului, unilateral</t>
  </si>
  <si>
    <t>Excizia spermatocelului, bilateral</t>
  </si>
  <si>
    <t>Rezecţia endoscopică a leziunii prostatice</t>
  </si>
  <si>
    <t>Rezecţia endoscopică transuretrală a prostatei</t>
  </si>
  <si>
    <t>Cistoscopia</t>
  </si>
  <si>
    <t>Excizia tumorii corneoconjunctivale</t>
  </si>
  <si>
    <t>Dacriocistorinostomia</t>
  </si>
  <si>
    <t>Parotidectomia</t>
  </si>
  <si>
    <t>Timpanoplastia tip I</t>
  </si>
  <si>
    <t>Terapia chirurgicală a granulomului ombilical</t>
  </si>
  <si>
    <t xml:space="preserve">Eventraţie postoperatorie   </t>
  </si>
  <si>
    <t>Chimioterapie*) cu monitorizare</t>
  </si>
  <si>
    <t>280 lei/şedinţă</t>
  </si>
  <si>
    <t>Tratamentul şi profilaxia rabiei cu antitetanic</t>
  </si>
  <si>
    <t>Tratamentul şi profilaxia rabiei fără antitetanic</t>
  </si>
  <si>
    <t>111 lei/administrare</t>
  </si>
  <si>
    <t>Strabism la copii - reeducare ortooptică</t>
  </si>
  <si>
    <t>50 lei/şedinţă</t>
  </si>
  <si>
    <t xml:space="preserve">Biopsie de vilozităţi coriale***)                     </t>
  </si>
  <si>
    <t xml:space="preserve">Evaluarea dinamică a răspunsului viro - imunologic*)                          </t>
  </si>
  <si>
    <t xml:space="preserve">Monitorizare hemodinamică prin metoda bioimpedanţei toracice*******)  </t>
  </si>
  <si>
    <t>Analgezia autocontrolată</t>
  </si>
  <si>
    <t>Infiltraţie periradiculară transforaminală*****)</t>
  </si>
  <si>
    <t xml:space="preserve">Ablaţie cu radiofrecvenţă de ram median******)   </t>
  </si>
  <si>
    <t>Infiltraţie sacroiliacă*****)</t>
  </si>
  <si>
    <t>1.050 lei/asigurat/un serviciu pentru fiecare ochi, maxim 2 servicii pe CNP</t>
  </si>
  <si>
    <t>900 lei/asigurat/ serviciu</t>
  </si>
  <si>
    <t>200 lei/lună/asigurat</t>
  </si>
  <si>
    <t>450 lei/lună/asigurat</t>
  </si>
  <si>
    <t>200 lei/asigurat/lună</t>
  </si>
  <si>
    <t>180 lei/asigurat/ semestru</t>
  </si>
  <si>
    <t>400 lei/asigurat</t>
  </si>
  <si>
    <t>690 lei/asigurat</t>
  </si>
  <si>
    <t>409 lei/asigurat</t>
  </si>
  <si>
    <t>690 lei/2 discuri/ asigurat/serviciu</t>
  </si>
  <si>
    <t>690 lei/asigurat/ serviciu</t>
  </si>
  <si>
    <t>690 lei/2 discuri/ asigurat</t>
  </si>
  <si>
    <t>340 lei/asigurat/ sarcină</t>
  </si>
  <si>
    <t>409 lei/asigurat/lună</t>
  </si>
  <si>
    <t>349,50 lei/asigurat</t>
  </si>
  <si>
    <t>UNITATEA SANITARA………………………………………………..</t>
  </si>
  <si>
    <t>TOTAL</t>
  </si>
  <si>
    <t>Nr.crt</t>
  </si>
  <si>
    <t>Nr. crt</t>
  </si>
  <si>
    <t>Nr. Medici / Norma intreaga</t>
  </si>
  <si>
    <t>Nr. Asistenti/ Norma intreaga</t>
  </si>
  <si>
    <t>Personal medical de specialitate</t>
  </si>
  <si>
    <r>
      <t xml:space="preserve">Sectia/compartimentul - tip acuti </t>
    </r>
    <r>
      <rPr>
        <sz val="10"/>
        <rFont val="Arial"/>
        <family val="0"/>
      </rPr>
      <t xml:space="preserve">                             (conf. structurii aprobate/avizate de MSP)</t>
    </r>
  </si>
  <si>
    <t>4. Lista investigaţiilor paraclinice/ servicii medicale clinice - consultaţii interdisciplinare, efectate în alte unităţi sanitare: nr., tipul, valoarea şi nr. de bolnavi internaţi pentru care au fost efectuate aceste servicii.</t>
  </si>
  <si>
    <t>lei</t>
  </si>
  <si>
    <t>Pers.med.de specialitate</t>
  </si>
  <si>
    <t>Nr. crt.</t>
  </si>
  <si>
    <t>x</t>
  </si>
  <si>
    <t>1. Statul de personal</t>
  </si>
  <si>
    <t>Acut</t>
  </si>
  <si>
    <t>Cronic</t>
  </si>
  <si>
    <t>Nr. asistenţi medicali / Norma intreaga</t>
  </si>
  <si>
    <t>Gradul de complexitate a serviciilor medicale spitaliceşti acordate în funcţie de morbiditatea spitalizată, de dotarea spitalului cu aparatură şi de încadrarea cu personalul de specialitate</t>
  </si>
  <si>
    <t>Infecţii nosocomiale raportate la numărul total de externări</t>
  </si>
  <si>
    <t>Mortalitatea raportată la numărul total de externări</t>
  </si>
  <si>
    <t xml:space="preserve"> - numărul cazurilor internate</t>
  </si>
  <si>
    <t>Număr de zile de spitalizare stabilit la nr.paturi aprobate</t>
  </si>
  <si>
    <t>Sectia/compartimentul/specialitatea - tip cronici (conf. structurii aprobate/avizate de MSP)</t>
  </si>
  <si>
    <t>Gradul de operabilitate înregistrat pe secţii/compartimentele de specialitate chirurgicală</t>
  </si>
  <si>
    <t>Total, din care:</t>
  </si>
  <si>
    <t>Indicator ( cf. Art. 4 (1) lit.b) din Anexa 23 )</t>
  </si>
  <si>
    <t>Numărul de cazuri de urgenţă medico/chirurgicală prezentate în structurile de urgenţă (camere de garda), din care:</t>
  </si>
  <si>
    <t>A09</t>
  </si>
  <si>
    <t>A49.9</t>
  </si>
  <si>
    <t>D17.1</t>
  </si>
  <si>
    <t>D50.0</t>
  </si>
  <si>
    <t>D50.8</t>
  </si>
  <si>
    <t>D50.9</t>
  </si>
  <si>
    <t>E04.2</t>
  </si>
  <si>
    <t>E06.3</t>
  </si>
  <si>
    <t>E10.65</t>
  </si>
  <si>
    <t>E11.65</t>
  </si>
  <si>
    <t>Diabet mellitus (zaharat) tip 2 cu control slab</t>
  </si>
  <si>
    <t>E11.9</t>
  </si>
  <si>
    <t>E44.1</t>
  </si>
  <si>
    <t>E66.0</t>
  </si>
  <si>
    <t>E89.0</t>
  </si>
  <si>
    <t>F41.2</t>
  </si>
  <si>
    <t>F50.9</t>
  </si>
  <si>
    <t>G45.0</t>
  </si>
  <si>
    <t>I20.8</t>
  </si>
  <si>
    <t>I25.9</t>
  </si>
  <si>
    <t>I34.0</t>
  </si>
  <si>
    <t>I35.0</t>
  </si>
  <si>
    <t>I35.1</t>
  </si>
  <si>
    <t>I67.2</t>
  </si>
  <si>
    <t>I67.8</t>
  </si>
  <si>
    <t>I83.9</t>
  </si>
  <si>
    <t>J02.9</t>
  </si>
  <si>
    <t>J03.9</t>
  </si>
  <si>
    <t>J06.8</t>
  </si>
  <si>
    <t>J06.9</t>
  </si>
  <si>
    <t>J12.9</t>
  </si>
  <si>
    <t>J15.8</t>
  </si>
  <si>
    <t>J18.1</t>
  </si>
  <si>
    <t>J18.8</t>
  </si>
  <si>
    <t>Alte pneumonii, cu micro-organisme nespecificate</t>
  </si>
  <si>
    <t>J18.9</t>
  </si>
  <si>
    <t>J20.9</t>
  </si>
  <si>
    <t>J44.0</t>
  </si>
  <si>
    <t>J44.1</t>
  </si>
  <si>
    <t>J44.9</t>
  </si>
  <si>
    <t>J45.0</t>
  </si>
  <si>
    <t>J84.8</t>
  </si>
  <si>
    <t>J84.9</t>
  </si>
  <si>
    <t>K21.0</t>
  </si>
  <si>
    <t>K21.9</t>
  </si>
  <si>
    <t>K26.3</t>
  </si>
  <si>
    <t>K29.1</t>
  </si>
  <si>
    <t>K29.5</t>
  </si>
  <si>
    <t>K29.9</t>
  </si>
  <si>
    <t>K52.9</t>
  </si>
  <si>
    <t>K58.0</t>
  </si>
  <si>
    <t>K58.9</t>
  </si>
  <si>
    <t>K70.1</t>
  </si>
  <si>
    <t>K73.2</t>
  </si>
  <si>
    <t>K75.2</t>
  </si>
  <si>
    <t>K76.0</t>
  </si>
  <si>
    <t>K81.1</t>
  </si>
  <si>
    <t>K81.8</t>
  </si>
  <si>
    <t>K82.8</t>
  </si>
  <si>
    <t>K91.1</t>
  </si>
  <si>
    <t>L40.0</t>
  </si>
  <si>
    <t>Psoriazis vulgaris</t>
  </si>
  <si>
    <t>L50.0</t>
  </si>
  <si>
    <t>L60.0</t>
  </si>
  <si>
    <t>M51.2</t>
  </si>
  <si>
    <t>M54.4</t>
  </si>
  <si>
    <t>M54.5</t>
  </si>
  <si>
    <t>N30.0</t>
  </si>
  <si>
    <t>N39.0</t>
  </si>
  <si>
    <t>N73.9</t>
  </si>
  <si>
    <t>N92.0</t>
  </si>
  <si>
    <t>N92.1</t>
  </si>
  <si>
    <t>N92.4</t>
  </si>
  <si>
    <t>N93.8</t>
  </si>
  <si>
    <t>N95.0</t>
  </si>
  <si>
    <t>O02.1</t>
  </si>
  <si>
    <t>O03.4</t>
  </si>
  <si>
    <t>O12.0</t>
  </si>
  <si>
    <t>O21.0</t>
  </si>
  <si>
    <t>O23.1</t>
  </si>
  <si>
    <t>O34.2</t>
  </si>
  <si>
    <t>R10.4</t>
  </si>
  <si>
    <t>R59.0</t>
  </si>
  <si>
    <t>S61.0</t>
  </si>
  <si>
    <t>Z46.6</t>
  </si>
  <si>
    <t>Z50.9</t>
  </si>
  <si>
    <t>I25.5</t>
  </si>
  <si>
    <t>I80.3</t>
  </si>
  <si>
    <t>R60.0</t>
  </si>
  <si>
    <t>I83.0</t>
  </si>
  <si>
    <t>I87.2</t>
  </si>
  <si>
    <t>A69.2</t>
  </si>
  <si>
    <t>Cod diagnostic</t>
  </si>
  <si>
    <t>Denumire afectiune (diagnostic)</t>
  </si>
  <si>
    <t>Valoarea ofertei</t>
  </si>
  <si>
    <t>UNITATEA SANITARA.............................................................</t>
  </si>
  <si>
    <t>Sectia/ compartimentul</t>
  </si>
  <si>
    <t>Adenoidectomie</t>
  </si>
  <si>
    <t>Rezolvarea contracturii Dupuytren</t>
  </si>
  <si>
    <t>Terapia chirurgicală a fimozei</t>
  </si>
  <si>
    <t>Coronarografie</t>
  </si>
  <si>
    <t>D01003</t>
  </si>
  <si>
    <t>D01004</t>
  </si>
  <si>
    <t>E04301</t>
  </si>
  <si>
    <t>E04302</t>
  </si>
  <si>
    <t>P07001</t>
  </si>
  <si>
    <t>P07002</t>
  </si>
  <si>
    <t>P07003</t>
  </si>
  <si>
    <t>P07005</t>
  </si>
  <si>
    <t>P07006</t>
  </si>
  <si>
    <t>P07007</t>
  </si>
  <si>
    <t>P07008</t>
  </si>
  <si>
    <t>P07009</t>
  </si>
  <si>
    <t>G02401</t>
  </si>
  <si>
    <t>G02403</t>
  </si>
  <si>
    <t>E04303</t>
  </si>
  <si>
    <t>G02502</t>
  </si>
  <si>
    <t>C05702</t>
  </si>
  <si>
    <t>F00802</t>
  </si>
  <si>
    <t>F00901</t>
  </si>
  <si>
    <t>F00902</t>
  </si>
  <si>
    <t>F00903</t>
  </si>
  <si>
    <t>F00904</t>
  </si>
  <si>
    <t>M02601</t>
  </si>
  <si>
    <t>M02602</t>
  </si>
  <si>
    <t>M02801</t>
  </si>
  <si>
    <t>M02802</t>
  </si>
  <si>
    <t>M03702</t>
  </si>
  <si>
    <t>M04402</t>
  </si>
  <si>
    <t>M04403</t>
  </si>
  <si>
    <t>O13205</t>
  </si>
  <si>
    <t>O18104</t>
  </si>
  <si>
    <t>O20404</t>
  </si>
  <si>
    <t>A07402</t>
  </si>
  <si>
    <t>A07403</t>
  </si>
  <si>
    <t>O13601</t>
  </si>
  <si>
    <t>O07302</t>
  </si>
  <si>
    <t>O08001</t>
  </si>
  <si>
    <t>O15303</t>
  </si>
  <si>
    <t>O15304</t>
  </si>
  <si>
    <t>Q00501</t>
  </si>
  <si>
    <t>J10102</t>
  </si>
  <si>
    <t>J10104</t>
  </si>
  <si>
    <t>J10105</t>
  </si>
  <si>
    <t>J08504</t>
  </si>
  <si>
    <t>J12603</t>
  </si>
  <si>
    <t>J00101</t>
  </si>
  <si>
    <t>J01202</t>
  </si>
  <si>
    <t>J13901</t>
  </si>
  <si>
    <t>J13903</t>
  </si>
  <si>
    <t>J14201</t>
  </si>
  <si>
    <t>J14202</t>
  </si>
  <si>
    <t>L03702</t>
  </si>
  <si>
    <t>L04101</t>
  </si>
  <si>
    <t>H12002</t>
  </si>
  <si>
    <t>H12501</t>
  </si>
  <si>
    <t>H12502</t>
  </si>
  <si>
    <t>H12503</t>
  </si>
  <si>
    <t>H12601</t>
  </si>
  <si>
    <t>H12602</t>
  </si>
  <si>
    <t>P02103</t>
  </si>
  <si>
    <t>O19301</t>
  </si>
  <si>
    <t>P02201</t>
  </si>
  <si>
    <t>O17801</t>
  </si>
  <si>
    <t>P01701</t>
  </si>
  <si>
    <t>P00701</t>
  </si>
  <si>
    <t>E04701</t>
  </si>
  <si>
    <t>P01901</t>
  </si>
  <si>
    <t>P00601</t>
  </si>
  <si>
    <t>P01309</t>
  </si>
  <si>
    <t>K02803</t>
  </si>
  <si>
    <t>P02504</t>
  </si>
  <si>
    <t>O18108</t>
  </si>
  <si>
    <t>H06801</t>
  </si>
  <si>
    <t>B.3. Lista serviciilor medicale efectuate in regim de spitalizare de zi</t>
  </si>
  <si>
    <t>Litotriţie</t>
  </si>
  <si>
    <t>Boli rare****)</t>
  </si>
  <si>
    <t>Blocaj nervi periferici</t>
  </si>
  <si>
    <t>350 lei/şedinţă</t>
  </si>
  <si>
    <t>171 lei/administrare</t>
  </si>
  <si>
    <t>Denumire serviciu medical</t>
  </si>
  <si>
    <t>Nr. Paturi</t>
  </si>
  <si>
    <r>
      <t xml:space="preserve">ICM </t>
    </r>
    <r>
      <rPr>
        <sz val="9"/>
        <rFont val="Arial"/>
        <family val="2"/>
      </rPr>
      <t>conform</t>
    </r>
    <r>
      <rPr>
        <b/>
        <sz val="9"/>
        <rFont val="Arial"/>
        <family val="2"/>
      </rPr>
      <t xml:space="preserve"> Anexa 23 A</t>
    </r>
  </si>
  <si>
    <r>
      <t xml:space="preserve">TCP </t>
    </r>
    <r>
      <rPr>
        <sz val="9"/>
        <rFont val="Arial"/>
        <family val="2"/>
      </rPr>
      <t>conform</t>
    </r>
    <r>
      <rPr>
        <b/>
        <sz val="9"/>
        <rFont val="Arial"/>
        <family val="2"/>
      </rPr>
      <t xml:space="preserve"> Anexa 23 A</t>
    </r>
  </si>
  <si>
    <t>Tarif mediu</t>
  </si>
  <si>
    <t>Numar de cazuri/ servicii estimate</t>
  </si>
  <si>
    <t>Total</t>
  </si>
  <si>
    <r>
      <t xml:space="preserve">B. 1. Afecțiuni (diagnostice) medicale - caz rezolvat </t>
    </r>
    <r>
      <rPr>
        <b/>
        <sz val="10"/>
        <rFont val="Arial"/>
        <family val="2"/>
      </rPr>
      <t>medical</t>
    </r>
    <r>
      <rPr>
        <sz val="10"/>
        <rFont val="Arial"/>
        <family val="0"/>
      </rPr>
      <t xml:space="preserve"> în spitalizare de zi </t>
    </r>
  </si>
  <si>
    <r>
      <t xml:space="preserve">B. 2. Cazuri rezolvate cu procedura </t>
    </r>
    <r>
      <rPr>
        <b/>
        <sz val="10"/>
        <rFont val="Arial"/>
        <family val="2"/>
      </rPr>
      <t>chirurgicala</t>
    </r>
    <r>
      <rPr>
        <sz val="10"/>
        <rFont val="Arial"/>
        <family val="0"/>
      </rPr>
      <t xml:space="preserve"> - in spitalizare de zi</t>
    </r>
  </si>
  <si>
    <r>
      <t xml:space="preserve">B.3. </t>
    </r>
    <r>
      <rPr>
        <b/>
        <sz val="10"/>
        <rFont val="Arial"/>
        <family val="2"/>
      </rPr>
      <t>Servicii</t>
    </r>
    <r>
      <rPr>
        <sz val="10"/>
        <rFont val="Arial"/>
        <family val="0"/>
      </rPr>
      <t xml:space="preserve"> medicale efectuate in regim de spitalizare de zi</t>
    </r>
  </si>
  <si>
    <t xml:space="preserve">Tipul de caz/ serviciu acordat in regim de spitalizare de zi </t>
  </si>
  <si>
    <t>A04.9</t>
  </si>
  <si>
    <t>A08.4</t>
  </si>
  <si>
    <t xml:space="preserve">Anemia prin carenţă de fier, nespecificată           </t>
  </si>
  <si>
    <t>E10.71</t>
  </si>
  <si>
    <t>E11.71</t>
  </si>
  <si>
    <t>Diabet mellitus (zaharat) tip 2 fără complicaţii</t>
  </si>
  <si>
    <t>E13.65</t>
  </si>
  <si>
    <t>Alte forme specificate de diabet mellitus cu control slab</t>
  </si>
  <si>
    <t>Malnutriţia proteino-energetică moderată</t>
  </si>
  <si>
    <t>Malnutriţia proteino-energetică uşoară</t>
  </si>
  <si>
    <t>Obezitate datorită unui exces caloric</t>
  </si>
  <si>
    <t>E78.2</t>
  </si>
  <si>
    <t>Hiperlipidemie mixta</t>
  </si>
  <si>
    <t>Alte forme de angină pectorală (* fără coronarografie)</t>
  </si>
  <si>
    <t>Cardiopatia aterosclerotică a arterei coronariene native</t>
  </si>
  <si>
    <t>Insuficienţa mitrală (valva) (* fără indicaţie de intervenţie chirurgicală)</t>
  </si>
  <si>
    <t>Stenoza (valva) aortică (* fără indicaţie de intervenţie chirurgicală)</t>
  </si>
  <si>
    <t>Ateroscleroza cerebrală</t>
  </si>
  <si>
    <r>
      <t xml:space="preserve">Indicele mediu de utilizare a paturilor la nivel national ( </t>
    </r>
    <r>
      <rPr>
        <b/>
        <sz val="9"/>
        <rFont val="Arial"/>
        <family val="2"/>
      </rPr>
      <t>290</t>
    </r>
    <r>
      <rPr>
        <sz val="9"/>
        <rFont val="Arial"/>
        <family val="2"/>
      </rPr>
      <t xml:space="preserve"> zile/ an ) </t>
    </r>
  </si>
  <si>
    <t>Bronhoscopia asociată echografiei (EBUS)</t>
  </si>
  <si>
    <t xml:space="preserve">Implant de cristalin**)                          </t>
  </si>
  <si>
    <t xml:space="preserve">Întrerupere de sarcină cu recomandare medicală * valabil pentru sarcini de până la 12 săptămâni de amenoree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</si>
  <si>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</si>
  <si>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</si>
  <si>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</si>
  <si>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</si>
  <si>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</si>
  <si>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</si>
  <si>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</si>
  <si>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</si>
  <si>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</si>
  <si>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</si>
  <si>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</si>
  <si>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</si>
  <si>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</si>
  <si>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</si>
  <si>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</si>
  <si>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</si>
  <si>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</si>
  <si>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</si>
  <si>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</si>
  <si>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</si>
  <si>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</si>
  <si>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</si>
  <si>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</si>
  <si>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</si>
  <si>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</si>
  <si>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</si>
  <si>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</si>
  <si>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</si>
  <si>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</si>
  <si>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</si>
  <si>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</si>
  <si>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</si>
  <si>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</si>
  <si>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</si>
  <si>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</si>
  <si>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</si>
  <si>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</si>
  <si>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</si>
  <si>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</si>
  <si>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</si>
  <si>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</si>
  <si>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204,48 lei/asigurat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</si>
  <si>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</si>
  <si>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</si>
  <si>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</si>
  <si>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</si>
  <si>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</si>
  <si>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</si>
  <si>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</si>
  <si>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</si>
  <si>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</si>
  <si>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Implantarea cateterului venos central cu cameră implantabilă destinat administrării de chimioterapice (în cure lungi de 6 - 24 luni) pentru pacienţii oncologici şi hematologici.  Tariful aferent acestui serviciu include costul cateterului venos central şi camerei implantabile.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</si>
  <si>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</si>
  <si>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</si>
  <si>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</si>
  <si>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</si>
  <si>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</si>
  <si>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</si>
  <si>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</si>
  <si>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</si>
  <si>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</si>
  <si>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</si>
  <si>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Miringotomia cu inserţia de tub    </t>
  </si>
  <si>
    <t>Miringotomia cu inserţie de tub, unilateral</t>
  </si>
  <si>
    <t xml:space="preserve">Miringotomia cu inserţia de tub </t>
  </si>
  <si>
    <t>Miringotomia cu inserţie de tub, bilateral</t>
  </si>
  <si>
    <t xml:space="preserve">Amigdalectomie </t>
  </si>
  <si>
    <t>Tonsilectomia fără adenoidectomie</t>
  </si>
  <si>
    <t>589,67</t>
  </si>
  <si>
    <t xml:space="preserve">Amigdalectomie   </t>
  </si>
  <si>
    <t>Tonsilectomia cu adenoidectomie</t>
  </si>
  <si>
    <t xml:space="preserve">Rinoplastie posttraumatică(reducerea şi imobilizarea fracturilor piramideinazale după un traumatism recent)   </t>
  </si>
  <si>
    <t>Rinoplastie implicând corecţia cartilajului</t>
  </si>
  <si>
    <t>Rinoplastia implicând corectarea conturului osos</t>
  </si>
  <si>
    <t xml:space="preserve">Rinoplastie posttraumatică (reducerea şi imobilizarea fracturilor piramidei nazale după un traumatism recent)   </t>
  </si>
  <si>
    <t>Rinoplastie totală</t>
  </si>
  <si>
    <t>Rinoplastie folosind grefa cartilaginoasă septală sau nazală</t>
  </si>
  <si>
    <t xml:space="preserve">Rinoplastie posttraumatică (reducerea şi mobilizarea fracturilor piramidei nazale după un traumatism recent)   </t>
  </si>
  <si>
    <t>Rinoplastie folosind grefă de os nazal</t>
  </si>
  <si>
    <t>Rinoplastie cu grefă de os nazal şi cartilaj septal/nazal</t>
  </si>
  <si>
    <t>Rinoplastie folosind grefa de cartilaj de la zona donatoare de la distanţă</t>
  </si>
  <si>
    <t>Rinoplastia folosind grefa osoasă din zona donatoare de la distanţă</t>
  </si>
  <si>
    <t>Rinoplastia folosind os şi cartilaj ca grefă de la zona donatoare de la distanţă</t>
  </si>
  <si>
    <t>Bronhoscopia</t>
  </si>
  <si>
    <t>Fibrobronhoscopia</t>
  </si>
  <si>
    <t xml:space="preserve">Biopsia pleurei    </t>
  </si>
  <si>
    <t>Biopsia pleurei</t>
  </si>
  <si>
    <t>Biopsie de ganglion limfatic</t>
  </si>
  <si>
    <t xml:space="preserve">Puncţie biopsie transparietală cu ac pentru formaţiuni tumorale pulmonare   </t>
  </si>
  <si>
    <t>Biopsia percutanată (cu ac) a plămânului</t>
  </si>
  <si>
    <t xml:space="preserve">Implantare cateter pleural  </t>
  </si>
  <si>
    <t>Inserția catetetrului intercostal pentru drenaj</t>
  </si>
  <si>
    <t>Adenoidectomia fără tonsilectomie</t>
  </si>
  <si>
    <t xml:space="preserve">Extracţia de corpi străini prin bronhoscopie </t>
  </si>
  <si>
    <t>Bronhoscopia cu extracţia unui corp străin</t>
  </si>
  <si>
    <t xml:space="preserve">Strabismul adultului </t>
  </si>
  <si>
    <t>Proceduri pentru strabism implicând 1 sau 2 muşchi, un ochi</t>
  </si>
  <si>
    <t>Excizia pterigionului</t>
  </si>
  <si>
    <t xml:space="preserve">Refacerea staticii palpebrare (entropion, ectropion, lagoftalmie) ptoză palpebrală </t>
  </si>
  <si>
    <t>Corecţia ectropionului sau entropionului prin strângerea sau scurtarea retractorilor inferiori</t>
  </si>
  <si>
    <t>corecţia ectropionului sau entropionului prin alte corecţii ale retractorilor inferiori</t>
  </si>
  <si>
    <t>corecţia ectropion-ului sau entropion-ului prin tehnici de sutură</t>
  </si>
  <si>
    <t>corecţia ectropion-ului sau entropion-ului cu rezecţie largă</t>
  </si>
  <si>
    <t>Extracţie dentară sau a unor părţi de dinte</t>
  </si>
  <si>
    <t>Extracţie dentară cu separare</t>
  </si>
  <si>
    <t xml:space="preserve">Extracţia dentară chirurgicală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</si>
</sst>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h:mm;@"/>
    <numFmt numFmtId="174" formatCode="[$-F400]h:mm:ss\ AM/PM"/>
    <numFmt numFmtId="175" formatCode="0.00000"/>
    <numFmt numFmtId="176" formatCode="&quot;Da&quot;;&quot;Da&quot;;&quot;Nu&quot;"/>
    <numFmt numFmtId="177" formatCode="&quot;Adevărat&quot;;&quot;Adevărat&quot;;&quot;Fals&quot;"/>
    <numFmt numFmtId="178" formatCode="&quot;Activat&quot;;&quot;Activat&quot;;&quot;Dezactivat&quot;"/>
    <numFmt numFmtId="179" formatCode="B2dd/mmm"/>
    <numFmt numFmtId="180" formatCode="&quot;Yes&quot;;&quot;Yes&quot;;&quot;No&quot;"/>
    <numFmt numFmtId="181" formatCode="&quot;True&quot;;&quot;True&quot;;&quot;False&quot;"/>
    <numFmt numFmtId="182" formatCode="&quot;On&quot;;&quot;On&quot;;&quot;Off&quot;"/>
    <numFmt numFmtId="183" formatCode="[$€-2]\ #,##0.00_);[Red]\([$€-2]\ #,##0.00\)"/>
    <numFmt numFmtId="184" formatCode="#,##0.00_ ;\-#,##0.00\ "/>
    <numFmt numFmtId="185" formatCode="[$-409]h:mm:ss\ AM/PM"/>
  </numFmts>
  <fonts count="41">
    <font>
      <sz val="10"/>
      <name val="Arial"/>
      <family val="0"/>
    </font>
    <font>
      <b/>
      <sz val="10"/>
      <name val="Arial"/>
      <family val="2"/>
    </font>
    <font>
      <b/>
      <sz val="9"/>
      <name val="Arial"/>
      <family val="2"/>
    </font>
    <font>
      <sz val="9"/>
      <name val="Arial"/>
      <family val="2"/>
    </font>
    <font>
      <b/>
      <sz val="12"/>
      <name val="Arial"/>
      <family val="2"/>
    </font>
    <font>
      <i/>
      <sz val="12"/>
      <name val="Arial"/>
      <family val="2"/>
    </font>
    <font>
      <u val="single"/>
      <sz val="10"/>
      <color indexed="12"/>
      <name val="Arial"/>
      <family val="0"/>
    </font>
    <font>
      <u val="single"/>
      <sz val="10"/>
      <color indexed="36"/>
      <name val="Arial"/>
      <family val="0"/>
    </font>
    <font>
      <sz val="8"/>
      <name val="Arial"/>
      <family val="2"/>
    </font>
    <font>
      <b/>
      <sz val="11"/>
      <name val="Arial"/>
      <family val="2"/>
    </font>
    <font>
      <sz val="12"/>
      <name val="Arial"/>
      <family val="0"/>
    </font>
    <font>
      <b/>
      <sz val="8"/>
      <name val="Arial"/>
      <family val="2"/>
    </font>
    <font>
      <sz val="12"/>
      <name val="Times New Roman"/>
      <family val="1"/>
    </font>
    <font>
      <b/>
      <sz val="12"/>
      <name val="Times New Roman"/>
      <family val="1"/>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Calibri"/>
      <family val="2"/>
    </font>
    <font>
      <sz val="10"/>
      <name val="Calibri"/>
      <family val="2"/>
    </font>
    <font>
      <b/>
      <sz val="10"/>
      <name val="Calibri"/>
      <family val="2"/>
    </font>
    <font>
      <i/>
      <sz val="10"/>
      <name val="Calibri"/>
      <family val="2"/>
    </font>
    <font>
      <sz val="11"/>
      <color indexed="8"/>
      <name val="Times New Roman"/>
      <family val="1"/>
    </font>
    <font>
      <sz val="11"/>
      <color indexed="8"/>
      <name val="Arial"/>
      <family val="2"/>
    </font>
    <font>
      <sz val="11"/>
      <name val="Arial"/>
      <family val="2"/>
    </font>
    <font>
      <b/>
      <sz val="12"/>
      <color indexed="8"/>
      <name val="Times New Roman"/>
      <family val="1"/>
    </font>
    <font>
      <sz val="12"/>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style="thin"/>
    </border>
    <border>
      <left style="thin"/>
      <right style="thin"/>
      <top style="medium"/>
      <bottom style="medium"/>
    </border>
    <border>
      <left>
        <color indexed="63"/>
      </left>
      <right style="thin"/>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8" fillId="9" borderId="1" applyNumberFormat="0" applyAlignment="0" applyProtection="0"/>
    <xf numFmtId="0" fontId="19"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5" fillId="3" borderId="1" applyNumberFormat="0" applyAlignment="0" applyProtection="0"/>
    <xf numFmtId="0" fontId="26" fillId="0" borderId="6" applyNumberFormat="0" applyFill="0" applyAlignment="0" applyProtection="0"/>
    <xf numFmtId="0" fontId="27" fillId="10" borderId="0" applyNumberFormat="0" applyBorder="0" applyAlignment="0" applyProtection="0"/>
    <xf numFmtId="0" fontId="15" fillId="5" borderId="7" applyNumberFormat="0" applyFont="0" applyAlignment="0" applyProtection="0"/>
    <xf numFmtId="0" fontId="28" fillId="9"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95">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xf>
    <xf numFmtId="0" fontId="5" fillId="0" borderId="0" xfId="0" applyFont="1" applyAlignment="1">
      <alignment horizontal="left"/>
    </xf>
    <xf numFmtId="0" fontId="0" fillId="0" borderId="0" xfId="0" applyAlignment="1">
      <alignment wrapText="1"/>
    </xf>
    <xf numFmtId="0" fontId="1" fillId="0" borderId="10" xfId="0" applyFont="1" applyBorder="1" applyAlignment="1">
      <alignment/>
    </xf>
    <xf numFmtId="0" fontId="1" fillId="0" borderId="0" xfId="0" applyFont="1" applyAlignment="1">
      <alignment horizontal="center"/>
    </xf>
    <xf numFmtId="2" fontId="0" fillId="0" borderId="10" xfId="0" applyNumberFormat="1" applyBorder="1" applyAlignment="1">
      <alignment horizontal="center" vertical="center" wrapText="1"/>
    </xf>
    <xf numFmtId="2" fontId="0" fillId="0" borderId="0" xfId="0" applyNumberFormat="1" applyAlignment="1">
      <alignment horizontal="center" vertical="center" wrapText="1"/>
    </xf>
    <xf numFmtId="0" fontId="8" fillId="0" borderId="0" xfId="0" applyFont="1" applyAlignment="1">
      <alignment horizontal="center"/>
    </xf>
    <xf numFmtId="2" fontId="3" fillId="0" borderId="0" xfId="0" applyNumberFormat="1" applyFont="1" applyAlignment="1">
      <alignment horizontal="center" vertical="center" wrapText="1"/>
    </xf>
    <xf numFmtId="0" fontId="9" fillId="0" borderId="0" xfId="0" applyFont="1" applyAlignment="1">
      <alignment horizontal="right"/>
    </xf>
    <xf numFmtId="0" fontId="9" fillId="0" borderId="0" xfId="0" applyFont="1" applyAlignment="1">
      <alignment/>
    </xf>
    <xf numFmtId="0" fontId="1" fillId="0" borderId="0" xfId="0" applyFont="1" applyBorder="1" applyAlignment="1">
      <alignment/>
    </xf>
    <xf numFmtId="0" fontId="4" fillId="0" borderId="0" xfId="0" applyFont="1" applyAlignment="1">
      <alignment horizontal="center"/>
    </xf>
    <xf numFmtId="2" fontId="0" fillId="0" borderId="11" xfId="0" applyNumberFormat="1" applyBorder="1" applyAlignment="1">
      <alignment horizontal="center" vertical="center" wrapText="1"/>
    </xf>
    <xf numFmtId="1" fontId="8" fillId="0" borderId="0" xfId="0" applyNumberFormat="1"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center"/>
    </xf>
    <xf numFmtId="0" fontId="8" fillId="0" borderId="11" xfId="0" applyFont="1" applyFill="1" applyBorder="1" applyAlignment="1">
      <alignment horizontal="center"/>
    </xf>
    <xf numFmtId="0" fontId="0" fillId="0" borderId="10" xfId="0" applyBorder="1" applyAlignment="1">
      <alignment horizontal="center"/>
    </xf>
    <xf numFmtId="2"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Border="1" applyAlignment="1">
      <alignment horizontal="center"/>
    </xf>
    <xf numFmtId="1" fontId="11"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wrapText="1"/>
    </xf>
    <xf numFmtId="0" fontId="0" fillId="0" borderId="10" xfId="0" applyBorder="1" applyAlignment="1" quotePrefix="1">
      <alignment horizontal="center" wrapText="1"/>
    </xf>
    <xf numFmtId="1" fontId="8" fillId="0" borderId="13" xfId="0" applyNumberFormat="1" applyFont="1" applyBorder="1" applyAlignment="1">
      <alignment horizontal="center" vertical="center" wrapText="1"/>
    </xf>
    <xf numFmtId="0" fontId="10" fillId="0" borderId="0" xfId="0" applyFont="1" applyAlignment="1">
      <alignment/>
    </xf>
    <xf numFmtId="0" fontId="10" fillId="0" borderId="12" xfId="0" applyFont="1" applyBorder="1" applyAlignment="1">
      <alignment/>
    </xf>
    <xf numFmtId="0" fontId="10" fillId="0" borderId="14" xfId="0" applyFont="1" applyBorder="1" applyAlignment="1">
      <alignment vertical="center"/>
    </xf>
    <xf numFmtId="0" fontId="10" fillId="0" borderId="14" xfId="0" applyFont="1" applyBorder="1" applyAlignment="1">
      <alignment/>
    </xf>
    <xf numFmtId="0" fontId="10" fillId="0" borderId="14" xfId="0" applyFont="1" applyFill="1" applyBorder="1" applyAlignment="1">
      <alignment horizontal="center" vertical="center"/>
    </xf>
    <xf numFmtId="0" fontId="10" fillId="0" borderId="12" xfId="0" applyFont="1" applyBorder="1" applyAlignment="1">
      <alignment horizontal="center"/>
    </xf>
    <xf numFmtId="0" fontId="4" fillId="0" borderId="15" xfId="0" applyFont="1" applyBorder="1" applyAlignment="1">
      <alignment/>
    </xf>
    <xf numFmtId="0" fontId="10" fillId="0" borderId="15" xfId="0" applyFont="1" applyBorder="1" applyAlignment="1">
      <alignment/>
    </xf>
    <xf numFmtId="0" fontId="10" fillId="0" borderId="10" xfId="0" applyFont="1" applyBorder="1" applyAlignment="1">
      <alignment/>
    </xf>
    <xf numFmtId="0" fontId="10" fillId="0" borderId="16" xfId="0" applyFont="1" applyBorder="1" applyAlignment="1">
      <alignment/>
    </xf>
    <xf numFmtId="0" fontId="10" fillId="0" borderId="12" xfId="0" applyFont="1" applyFill="1" applyBorder="1" applyAlignment="1">
      <alignment horizontal="center"/>
    </xf>
    <xf numFmtId="0" fontId="10" fillId="0" borderId="10" xfId="0" applyFont="1" applyBorder="1" applyAlignment="1">
      <alignment horizontal="center"/>
    </xf>
    <xf numFmtId="0" fontId="4" fillId="0" borderId="17"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0" xfId="0" applyFont="1" applyFill="1" applyBorder="1" applyAlignment="1">
      <alignment horizontal="center"/>
    </xf>
    <xf numFmtId="0" fontId="10" fillId="0" borderId="10" xfId="0" applyFont="1" applyBorder="1" applyAlignment="1">
      <alignment vertical="center"/>
    </xf>
    <xf numFmtId="0" fontId="10" fillId="0" borderId="10" xfId="0" applyFont="1" applyFill="1" applyBorder="1" applyAlignment="1">
      <alignment horizontal="center" vertical="center"/>
    </xf>
    <xf numFmtId="0" fontId="4" fillId="0" borderId="10" xfId="0" applyFont="1" applyBorder="1" applyAlignment="1">
      <alignment/>
    </xf>
    <xf numFmtId="1" fontId="4" fillId="0" borderId="10" xfId="0"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xf>
    <xf numFmtId="0" fontId="0" fillId="0" borderId="0" xfId="0" applyAlignment="1">
      <alignment horizontal="left"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xf>
    <xf numFmtId="0" fontId="0" fillId="0" borderId="19" xfId="0" applyBorder="1" applyAlignment="1">
      <alignment horizontal="center" vertical="center" wrapText="1"/>
    </xf>
    <xf numFmtId="4" fontId="0" fillId="0" borderId="0" xfId="0" applyNumberFormat="1" applyAlignment="1">
      <alignment/>
    </xf>
    <xf numFmtId="4" fontId="0" fillId="0" borderId="19" xfId="0" applyNumberFormat="1" applyBorder="1" applyAlignment="1">
      <alignment horizontal="center" vertical="center" wrapText="1"/>
    </xf>
    <xf numFmtId="0" fontId="12" fillId="0" borderId="10" xfId="0" applyFont="1" applyBorder="1" applyAlignment="1">
      <alignment horizontal="center" vertical="top"/>
    </xf>
    <xf numFmtId="0" fontId="1" fillId="0" borderId="12" xfId="0" applyFont="1" applyBorder="1" applyAlignment="1">
      <alignment horizontal="center"/>
    </xf>
    <xf numFmtId="0" fontId="5" fillId="0" borderId="0" xfId="0" applyFont="1" applyAlignment="1">
      <alignment horizontal="center"/>
    </xf>
    <xf numFmtId="0" fontId="0" fillId="0" borderId="16" xfId="0" applyBorder="1" applyAlignment="1">
      <alignment/>
    </xf>
    <xf numFmtId="0" fontId="0" fillId="0" borderId="20" xfId="0" applyBorder="1" applyAlignment="1">
      <alignment/>
    </xf>
    <xf numFmtId="0" fontId="0" fillId="0" borderId="0" xfId="0" applyAlignment="1">
      <alignment horizontal="left" vertical="top"/>
    </xf>
    <xf numFmtId="0" fontId="9" fillId="0" borderId="0" xfId="0" applyFont="1" applyAlignment="1">
      <alignment horizontal="left" vertical="top"/>
    </xf>
    <xf numFmtId="0" fontId="1" fillId="0" borderId="0" xfId="0" applyFont="1" applyAlignment="1">
      <alignment horizontal="center" vertical="top"/>
    </xf>
    <xf numFmtId="0" fontId="0" fillId="0" borderId="0" xfId="0" applyAlignment="1">
      <alignment/>
    </xf>
    <xf numFmtId="0" fontId="1" fillId="0" borderId="10" xfId="0" applyFont="1" applyBorder="1" applyAlignment="1">
      <alignment/>
    </xf>
    <xf numFmtId="0" fontId="1" fillId="0" borderId="0" xfId="0" applyFont="1" applyAlignment="1">
      <alignment/>
    </xf>
    <xf numFmtId="0" fontId="1" fillId="0" borderId="10" xfId="0" applyFont="1" applyBorder="1" applyAlignment="1">
      <alignment horizontal="center"/>
    </xf>
    <xf numFmtId="10" fontId="0" fillId="0" borderId="10" xfId="0" applyNumberFormat="1" applyBorder="1" applyAlignment="1">
      <alignment/>
    </xf>
    <xf numFmtId="9" fontId="0" fillId="0" borderId="10" xfId="0" applyNumberFormat="1" applyBorder="1" applyAlignment="1">
      <alignment/>
    </xf>
    <xf numFmtId="0" fontId="1" fillId="0" borderId="0" xfId="0" applyFont="1" applyAlignment="1">
      <alignment horizontal="center" wrapText="1"/>
    </xf>
    <xf numFmtId="0" fontId="0" fillId="0" borderId="17" xfId="0" applyBorder="1" applyAlignment="1">
      <alignment/>
    </xf>
    <xf numFmtId="4" fontId="0" fillId="0" borderId="0" xfId="0" applyNumberFormat="1" applyAlignment="1">
      <alignment horizontal="center"/>
    </xf>
    <xf numFmtId="4" fontId="9" fillId="0" borderId="0" xfId="0" applyNumberFormat="1" applyFont="1" applyAlignment="1">
      <alignment horizontal="center"/>
    </xf>
    <xf numFmtId="0" fontId="1" fillId="0" borderId="12" xfId="0" applyFont="1" applyBorder="1" applyAlignment="1">
      <alignment wrapText="1"/>
    </xf>
    <xf numFmtId="0" fontId="9" fillId="0" borderId="0" xfId="0" applyFont="1" applyAlignment="1">
      <alignment horizontal="right" wrapText="1"/>
    </xf>
    <xf numFmtId="0" fontId="1" fillId="0" borderId="18" xfId="0" applyFont="1" applyBorder="1" applyAlignment="1">
      <alignment/>
    </xf>
    <xf numFmtId="0" fontId="0" fillId="0" borderId="21" xfId="0" applyBorder="1" applyAlignment="1">
      <alignment/>
    </xf>
    <xf numFmtId="0" fontId="0" fillId="0" borderId="15" xfId="0" applyBorder="1" applyAlignment="1">
      <alignment/>
    </xf>
    <xf numFmtId="4" fontId="0" fillId="0" borderId="10" xfId="0" applyNumberFormat="1" applyBorder="1" applyAlignment="1">
      <alignment horizontal="center" vertical="center" wrapText="1"/>
    </xf>
    <xf numFmtId="0" fontId="13" fillId="0" borderId="10" xfId="0" applyFont="1" applyBorder="1" applyAlignment="1">
      <alignment horizontal="center" vertical="top"/>
    </xf>
    <xf numFmtId="0" fontId="9" fillId="0" borderId="0" xfId="0" applyFont="1" applyAlignment="1">
      <alignment horizontal="center"/>
    </xf>
    <xf numFmtId="0" fontId="1" fillId="0" borderId="10" xfId="0" applyFont="1" applyBorder="1" applyAlignment="1">
      <alignment horizontal="center"/>
    </xf>
    <xf numFmtId="1" fontId="0" fillId="0" borderId="10" xfId="0" applyNumberFormat="1" applyBorder="1" applyAlignment="1">
      <alignment horizontal="center"/>
    </xf>
    <xf numFmtId="1" fontId="1" fillId="0" borderId="10" xfId="0" applyNumberFormat="1" applyFont="1" applyBorder="1" applyAlignment="1">
      <alignment horizontal="center"/>
    </xf>
    <xf numFmtId="0" fontId="32"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2" xfId="0" applyFont="1" applyBorder="1" applyAlignment="1">
      <alignment horizontal="left" vertical="center" wrapText="1"/>
    </xf>
    <xf numFmtId="0" fontId="32" fillId="0" borderId="12" xfId="0" applyFont="1" applyBorder="1" applyAlignment="1">
      <alignment horizontal="center" vertical="center" wrapText="1"/>
    </xf>
    <xf numFmtId="0" fontId="1" fillId="0" borderId="12" xfId="0" applyFont="1" applyBorder="1" applyAlignment="1">
      <alignment/>
    </xf>
    <xf numFmtId="0" fontId="32" fillId="0" borderId="10" xfId="0" applyFont="1" applyBorder="1" applyAlignment="1">
      <alignment vertical="center" wrapText="1"/>
    </xf>
    <xf numFmtId="0" fontId="33" fillId="0" borderId="10" xfId="0" applyFont="1" applyBorder="1" applyAlignment="1">
      <alignment horizontal="center" vertical="center" wrapText="1"/>
    </xf>
    <xf numFmtId="0" fontId="34" fillId="0" borderId="0" xfId="0" applyFont="1" applyAlignment="1">
      <alignment horizontal="center" vertical="top"/>
    </xf>
    <xf numFmtId="0" fontId="34"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top"/>
    </xf>
    <xf numFmtId="0" fontId="33" fillId="0" borderId="12" xfId="0" applyFont="1" applyBorder="1" applyAlignment="1">
      <alignment horizontal="center" vertical="top"/>
    </xf>
    <xf numFmtId="0" fontId="34" fillId="0" borderId="15" xfId="0" applyFont="1" applyBorder="1" applyAlignment="1">
      <alignment horizontal="center"/>
    </xf>
    <xf numFmtId="0" fontId="35" fillId="0" borderId="0" xfId="0" applyFont="1" applyAlignment="1">
      <alignment horizontal="center"/>
    </xf>
    <xf numFmtId="0" fontId="0" fillId="0" borderId="0" xfId="0" applyAlignment="1">
      <alignment horizontal="center" wrapText="1"/>
    </xf>
    <xf numFmtId="170" fontId="0" fillId="0" borderId="0" xfId="44" applyAlignment="1">
      <alignment horizontal="left" wrapText="1"/>
    </xf>
    <xf numFmtId="2" fontId="3" fillId="0" borderId="19"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0" fontId="0" fillId="0" borderId="0" xfId="0" applyFont="1" applyAlignment="1">
      <alignment horizontal="center" wrapText="1"/>
    </xf>
    <xf numFmtId="2" fontId="3" fillId="0" borderId="12"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0" fillId="0" borderId="10" xfId="0" applyBorder="1" applyAlignment="1">
      <alignment horizontal="center"/>
    </xf>
    <xf numFmtId="0" fontId="0" fillId="0" borderId="0" xfId="0" applyFont="1" applyAlignment="1">
      <alignment/>
    </xf>
    <xf numFmtId="0" fontId="14" fillId="0" borderId="0" xfId="0" applyFont="1" applyAlignment="1">
      <alignment horizontal="center"/>
    </xf>
    <xf numFmtId="2" fontId="10" fillId="0" borderId="15" xfId="0" applyNumberFormat="1" applyFont="1" applyBorder="1" applyAlignment="1">
      <alignment horizontal="center"/>
    </xf>
    <xf numFmtId="2" fontId="4" fillId="0" borderId="15" xfId="0" applyNumberFormat="1" applyFont="1" applyBorder="1" applyAlignment="1">
      <alignment horizontal="center"/>
    </xf>
    <xf numFmtId="0" fontId="0" fillId="0" borderId="17" xfId="0" applyBorder="1" applyAlignment="1">
      <alignment horizontal="center" vertical="center" wrapText="1"/>
    </xf>
    <xf numFmtId="0" fontId="4" fillId="0" borderId="0" xfId="0" applyFont="1" applyAlignment="1">
      <alignment horizontal="center"/>
    </xf>
    <xf numFmtId="0" fontId="0" fillId="0" borderId="0" xfId="0" applyAlignment="1">
      <alignment horizontal="center" wrapText="1"/>
    </xf>
    <xf numFmtId="0" fontId="1" fillId="0" borderId="0" xfId="0" applyFont="1" applyAlignment="1">
      <alignment horizontal="center" wrapText="1"/>
    </xf>
    <xf numFmtId="170" fontId="0" fillId="0" borderId="0" xfId="44" applyFont="1" applyAlignment="1">
      <alignment horizontal="left" wrapText="1"/>
    </xf>
    <xf numFmtId="0" fontId="3" fillId="0" borderId="10" xfId="0" applyFont="1" applyBorder="1" applyAlignment="1">
      <alignment horizontal="center"/>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1"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8" xfId="0"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0" fillId="0" borderId="19" xfId="0" applyNumberFormat="1" applyBorder="1" applyAlignment="1">
      <alignment horizontal="center" vertical="center" wrapText="1"/>
    </xf>
    <xf numFmtId="2" fontId="2" fillId="0" borderId="10" xfId="0" applyNumberFormat="1" applyFont="1" applyBorder="1" applyAlignment="1">
      <alignment horizontal="center" vertical="center" wrapText="1"/>
    </xf>
    <xf numFmtId="0" fontId="0" fillId="0" borderId="0" xfId="0" applyFont="1" applyFill="1" applyBorder="1" applyAlignment="1">
      <alignment/>
    </xf>
    <xf numFmtId="0" fontId="10" fillId="0" borderId="15" xfId="0" applyFont="1" applyFill="1" applyBorder="1" applyAlignment="1">
      <alignment horizontal="center" vertical="center"/>
    </xf>
    <xf numFmtId="0" fontId="10" fillId="0" borderId="15" xfId="0" applyFont="1" applyFill="1" applyBorder="1" applyAlignment="1">
      <alignment horizontal="center"/>
    </xf>
    <xf numFmtId="2" fontId="8" fillId="0" borderId="19"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0" fontId="8" fillId="0" borderId="25" xfId="0" applyFont="1" applyBorder="1" applyAlignment="1">
      <alignment horizontal="center"/>
    </xf>
    <xf numFmtId="0" fontId="8" fillId="0" borderId="25" xfId="0" applyFont="1" applyFill="1" applyBorder="1" applyAlignment="1">
      <alignment horizontal="center"/>
    </xf>
    <xf numFmtId="0" fontId="0" fillId="0" borderId="22" xfId="0" applyBorder="1" applyAlignment="1">
      <alignment horizontal="center" vertical="center" wrapText="1"/>
    </xf>
    <xf numFmtId="0" fontId="36" fillId="0" borderId="10" xfId="0" applyFont="1" applyBorder="1" applyAlignment="1">
      <alignment horizontal="center" vertical="top" wrapText="1"/>
    </xf>
    <xf numFmtId="0" fontId="36" fillId="0" borderId="10" xfId="0" applyFont="1" applyBorder="1" applyAlignment="1">
      <alignment vertical="top" wrapText="1"/>
    </xf>
    <xf numFmtId="0" fontId="36" fillId="0" borderId="10" xfId="0" applyFont="1" applyBorder="1" applyAlignment="1">
      <alignment horizontal="right" vertical="top" wrapText="1"/>
    </xf>
    <xf numFmtId="0" fontId="36" fillId="0" borderId="10" xfId="0" applyFont="1" applyBorder="1" applyAlignment="1">
      <alignment horizontal="left" vertical="top" wrapText="1" indent="2"/>
    </xf>
    <xf numFmtId="0" fontId="1" fillId="0" borderId="15" xfId="0" applyFont="1" applyBorder="1" applyAlignment="1">
      <alignment/>
    </xf>
    <xf numFmtId="0" fontId="36" fillId="0" borderId="10" xfId="0" applyFont="1" applyBorder="1" applyAlignment="1">
      <alignment horizontal="center" wrapText="1"/>
    </xf>
    <xf numFmtId="0" fontId="36" fillId="0" borderId="10" xfId="0" applyFont="1" applyBorder="1" applyAlignment="1">
      <alignment wrapText="1"/>
    </xf>
    <xf numFmtId="4" fontId="37" fillId="0" borderId="10" xfId="0" applyNumberFormat="1" applyFont="1" applyBorder="1" applyAlignment="1">
      <alignment horizontal="center" wrapText="1"/>
    </xf>
    <xf numFmtId="0" fontId="36" fillId="0" borderId="10" xfId="0" applyFont="1" applyBorder="1" applyAlignment="1">
      <alignment horizontal="center" wrapText="1"/>
    </xf>
    <xf numFmtId="0" fontId="36" fillId="0" borderId="10" xfId="0" applyFont="1" applyBorder="1" applyAlignment="1">
      <alignment wrapText="1"/>
    </xf>
    <xf numFmtId="4" fontId="37" fillId="0" borderId="10" xfId="0" applyNumberFormat="1" applyFont="1" applyBorder="1" applyAlignment="1">
      <alignment horizontal="center" wrapText="1"/>
    </xf>
    <xf numFmtId="4" fontId="9" fillId="0" borderId="12" xfId="0" applyNumberFormat="1" applyFont="1" applyBorder="1" applyAlignment="1">
      <alignment horizontal="center"/>
    </xf>
    <xf numFmtId="0" fontId="38" fillId="0" borderId="0" xfId="0" applyFont="1" applyAlignment="1">
      <alignment horizontal="center"/>
    </xf>
    <xf numFmtId="0" fontId="38" fillId="0" borderId="19" xfId="0" applyFont="1" applyBorder="1" applyAlignment="1">
      <alignment horizontal="center" vertical="center" wrapText="1"/>
    </xf>
    <xf numFmtId="2" fontId="37" fillId="0" borderId="10" xfId="0" applyNumberFormat="1" applyFont="1" applyBorder="1" applyAlignment="1">
      <alignment horizontal="center" vertical="center" wrapText="1"/>
    </xf>
    <xf numFmtId="4" fontId="38" fillId="0" borderId="0" xfId="0" applyNumberFormat="1" applyFont="1" applyAlignment="1">
      <alignment horizontal="center"/>
    </xf>
    <xf numFmtId="0" fontId="39" fillId="0" borderId="0" xfId="0" applyFont="1" applyAlignment="1">
      <alignment horizontal="left" wrapText="1"/>
    </xf>
    <xf numFmtId="0" fontId="0" fillId="0" borderId="0" xfId="0" applyAlignment="1">
      <alignment/>
    </xf>
    <xf numFmtId="0" fontId="0" fillId="0" borderId="22" xfId="0" applyBorder="1" applyAlignment="1">
      <alignment/>
    </xf>
    <xf numFmtId="0" fontId="0" fillId="0" borderId="26" xfId="0" applyBorder="1" applyAlignment="1">
      <alignment/>
    </xf>
    <xf numFmtId="0" fontId="0" fillId="0" borderId="19" xfId="0" applyBorder="1" applyAlignment="1">
      <alignment/>
    </xf>
    <xf numFmtId="0" fontId="36" fillId="0" borderId="10" xfId="0" applyFont="1" applyBorder="1" applyAlignment="1">
      <alignment horizontal="justify" vertical="top" wrapText="1"/>
    </xf>
    <xf numFmtId="0" fontId="36" fillId="0" borderId="11" xfId="0" applyFont="1" applyBorder="1" applyAlignment="1">
      <alignment vertical="top" wrapText="1"/>
    </xf>
    <xf numFmtId="0" fontId="36" fillId="0" borderId="11" xfId="0" applyFont="1" applyBorder="1" applyAlignment="1">
      <alignment horizontal="justify" vertical="top" wrapText="1"/>
    </xf>
    <xf numFmtId="0" fontId="36" fillId="0" borderId="11" xfId="0" applyFont="1" applyBorder="1" applyAlignment="1">
      <alignment horizontal="center" vertical="top" wrapText="1"/>
    </xf>
    <xf numFmtId="4" fontId="1" fillId="0" borderId="27" xfId="0" applyNumberFormat="1" applyFont="1" applyBorder="1" applyAlignment="1">
      <alignment horizontal="center"/>
    </xf>
    <xf numFmtId="0" fontId="12" fillId="0" borderId="12" xfId="0" applyFont="1" applyBorder="1" applyAlignment="1">
      <alignment vertical="top" wrapText="1"/>
    </xf>
    <xf numFmtId="0" fontId="40" fillId="0" borderId="10" xfId="0" applyFont="1" applyBorder="1" applyAlignment="1">
      <alignment vertical="top" wrapText="1"/>
    </xf>
    <xf numFmtId="0" fontId="39" fillId="0" borderId="28" xfId="0" applyFont="1" applyBorder="1" applyAlignment="1">
      <alignment horizontal="center" wrapText="1"/>
    </xf>
    <xf numFmtId="0" fontId="39" fillId="0" borderId="29" xfId="0" applyFont="1" applyBorder="1" applyAlignment="1">
      <alignment horizontal="center" vertical="top" wrapText="1"/>
    </xf>
    <xf numFmtId="0" fontId="39" fillId="0" borderId="30" xfId="0" applyFont="1" applyBorder="1" applyAlignment="1">
      <alignment horizontal="center" wrapText="1"/>
    </xf>
    <xf numFmtId="0" fontId="39" fillId="0" borderId="31" xfId="0" applyFont="1" applyBorder="1" applyAlignment="1">
      <alignment horizontal="center" vertical="top" wrapText="1"/>
    </xf>
    <xf numFmtId="0" fontId="0" fillId="0" borderId="19" xfId="0" applyBorder="1" applyAlignment="1">
      <alignment horizontal="center" vertical="center" wrapText="1"/>
    </xf>
    <xf numFmtId="0" fontId="39" fillId="0" borderId="32" xfId="0" applyFont="1" applyBorder="1" applyAlignment="1">
      <alignment horizontal="center" vertical="top" wrapText="1"/>
    </xf>
    <xf numFmtId="0" fontId="39" fillId="0" borderId="33" xfId="0" applyFont="1" applyBorder="1" applyAlignment="1">
      <alignment horizontal="center" vertical="top" wrapText="1"/>
    </xf>
    <xf numFmtId="0" fontId="0" fillId="0" borderId="10" xfId="0" applyBorder="1" applyAlignment="1">
      <alignment/>
    </xf>
    <xf numFmtId="0" fontId="0" fillId="0" borderId="31" xfId="0" applyBorder="1" applyAlignment="1">
      <alignment vertical="top" wrapText="1"/>
    </xf>
    <xf numFmtId="0" fontId="40" fillId="0" borderId="10" xfId="0" applyFont="1" applyBorder="1" applyAlignment="1">
      <alignment horizontal="center" vertical="top" wrapText="1"/>
    </xf>
    <xf numFmtId="0" fontId="40" fillId="0" borderId="1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8"/>
  <sheetViews>
    <sheetView tabSelected="1" workbookViewId="0" topLeftCell="A1">
      <selection activeCell="D10" sqref="D10"/>
    </sheetView>
  </sheetViews>
  <sheetFormatPr defaultColWidth="9.140625" defaultRowHeight="12.75"/>
  <cols>
    <col min="1" max="1" width="5.140625" style="0" customWidth="1"/>
    <col min="2" max="2" width="56.421875" style="8" customWidth="1"/>
    <col min="3" max="4" width="13.28125" style="0" customWidth="1"/>
  </cols>
  <sheetData>
    <row r="1" ht="15.75">
      <c r="A1" s="5" t="s">
        <v>472</v>
      </c>
    </row>
    <row r="2" ht="15.75">
      <c r="A2" s="5"/>
    </row>
    <row r="3" ht="30" customHeight="1"/>
    <row r="4" spans="1:4" ht="15">
      <c r="A4" s="134" t="s">
        <v>281</v>
      </c>
      <c r="B4" s="134"/>
      <c r="C4" s="134"/>
      <c r="D4" s="134"/>
    </row>
    <row r="5" spans="1:4" ht="15">
      <c r="A5" s="134" t="s">
        <v>279</v>
      </c>
      <c r="B5" s="134"/>
      <c r="C5" s="134"/>
      <c r="D5" s="134"/>
    </row>
    <row r="6" ht="36" customHeight="1"/>
    <row r="7" spans="1:4" s="29" customFormat="1" ht="63.75">
      <c r="A7" s="30" t="s">
        <v>483</v>
      </c>
      <c r="B7" s="30" t="s">
        <v>497</v>
      </c>
      <c r="C7" s="30" t="s">
        <v>280</v>
      </c>
      <c r="D7" s="30" t="s">
        <v>286</v>
      </c>
    </row>
    <row r="8" spans="1:4" ht="41.25" customHeight="1">
      <c r="A8" s="3">
        <v>1</v>
      </c>
      <c r="B8" s="31" t="s">
        <v>489</v>
      </c>
      <c r="C8" s="3"/>
      <c r="D8" s="24" t="s">
        <v>484</v>
      </c>
    </row>
    <row r="9" spans="1:4" ht="41.25" customHeight="1">
      <c r="A9" s="3">
        <v>2</v>
      </c>
      <c r="B9" s="31" t="s">
        <v>490</v>
      </c>
      <c r="C9" s="3"/>
      <c r="D9" s="3"/>
    </row>
    <row r="10" spans="1:4" ht="41.25" customHeight="1">
      <c r="A10" s="3">
        <v>3</v>
      </c>
      <c r="B10" s="31" t="s">
        <v>495</v>
      </c>
      <c r="C10" s="3"/>
      <c r="D10" s="3"/>
    </row>
    <row r="11" spans="1:4" ht="41.25" customHeight="1">
      <c r="A11" s="3">
        <v>4</v>
      </c>
      <c r="B11" s="31" t="s">
        <v>491</v>
      </c>
      <c r="C11" s="76"/>
      <c r="D11" s="76"/>
    </row>
    <row r="12" spans="1:4" ht="41.25" customHeight="1">
      <c r="A12" s="3">
        <v>5</v>
      </c>
      <c r="B12" s="31" t="s">
        <v>498</v>
      </c>
      <c r="C12" s="3"/>
      <c r="D12" s="3"/>
    </row>
    <row r="13" spans="1:4" ht="27" customHeight="1">
      <c r="A13" s="3"/>
      <c r="B13" s="32" t="s">
        <v>492</v>
      </c>
      <c r="C13" s="3"/>
      <c r="D13" s="77"/>
    </row>
    <row r="14" ht="33" customHeight="1"/>
    <row r="15" spans="1:16" s="120" customFormat="1" ht="38.25" customHeight="1">
      <c r="A15" s="132" t="s">
        <v>282</v>
      </c>
      <c r="B15" s="132"/>
      <c r="C15" s="132"/>
      <c r="D15" s="132"/>
      <c r="E15" s="10"/>
      <c r="F15" s="10"/>
      <c r="G15" s="10"/>
      <c r="H15" s="10"/>
      <c r="I15" s="10"/>
      <c r="J15" s="10"/>
      <c r="K15" s="10"/>
      <c r="L15" s="10"/>
      <c r="M15" s="10"/>
      <c r="N15" s="10"/>
      <c r="O15" s="10"/>
      <c r="P15" s="10"/>
    </row>
    <row r="16" spans="1:16" s="120" customFormat="1" ht="28.5" customHeight="1">
      <c r="A16" s="133" t="s">
        <v>283</v>
      </c>
      <c r="B16" s="133"/>
      <c r="C16" s="133"/>
      <c r="D16" s="133"/>
      <c r="E16" s="121"/>
      <c r="F16" s="121"/>
      <c r="G16" s="121"/>
      <c r="H16" s="121"/>
      <c r="I16" s="121"/>
      <c r="J16" s="121"/>
      <c r="K16" s="121"/>
      <c r="L16" s="121"/>
      <c r="M16" s="121"/>
      <c r="N16" s="121"/>
      <c r="O16" s="121"/>
      <c r="P16" s="121"/>
    </row>
    <row r="17" spans="1:16" s="120" customFormat="1" ht="14.25" customHeight="1">
      <c r="A17" s="132" t="s">
        <v>284</v>
      </c>
      <c r="B17" s="132"/>
      <c r="C17" s="132"/>
      <c r="D17" s="132"/>
      <c r="E17" s="10"/>
      <c r="F17" s="10"/>
      <c r="G17" s="10"/>
      <c r="H17" s="10"/>
      <c r="I17" s="10"/>
      <c r="J17" s="10"/>
      <c r="K17" s="10"/>
      <c r="L17" s="10"/>
      <c r="M17" s="10"/>
      <c r="N17" s="10"/>
      <c r="O17" s="10"/>
      <c r="P17" s="10"/>
    </row>
    <row r="18" spans="1:16" s="120" customFormat="1" ht="27.75" customHeight="1">
      <c r="A18" s="133" t="s">
        <v>285</v>
      </c>
      <c r="B18" s="133"/>
      <c r="C18" s="133"/>
      <c r="D18" s="133"/>
      <c r="E18" s="121"/>
      <c r="F18" s="121"/>
      <c r="G18" s="121"/>
      <c r="H18" s="121"/>
      <c r="I18" s="121"/>
      <c r="J18" s="121"/>
      <c r="K18" s="121"/>
      <c r="L18" s="121"/>
      <c r="M18" s="121"/>
      <c r="N18" s="121"/>
      <c r="O18" s="121"/>
      <c r="P18" s="121"/>
    </row>
  </sheetData>
  <mergeCells count="6">
    <mergeCell ref="A4:D4"/>
    <mergeCell ref="A5:D5"/>
    <mergeCell ref="A15:D15"/>
    <mergeCell ref="A16:D16"/>
    <mergeCell ref="A17:D17"/>
    <mergeCell ref="A18:D18"/>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25" sqref="A25"/>
    </sheetView>
  </sheetViews>
  <sheetFormatPr defaultColWidth="9.140625" defaultRowHeight="12.75"/>
  <cols>
    <col min="1" max="1" width="68.8515625" style="0" customWidth="1"/>
    <col min="2" max="2" width="17.421875" style="0" customWidth="1"/>
    <col min="3" max="3" width="24.57421875" style="62" customWidth="1"/>
    <col min="4" max="4" width="23.421875" style="0" customWidth="1"/>
  </cols>
  <sheetData>
    <row r="1" spans="1:2" ht="12.75">
      <c r="A1" s="2" t="s">
        <v>594</v>
      </c>
      <c r="B1" s="2"/>
    </row>
    <row r="2" ht="23.25" customHeight="1"/>
    <row r="3" spans="1:4" ht="12.75">
      <c r="A3" s="132" t="s">
        <v>288</v>
      </c>
      <c r="B3" s="132"/>
      <c r="C3" s="132"/>
      <c r="D3" s="132"/>
    </row>
    <row r="4" spans="1:12" ht="12.75" customHeight="1">
      <c r="A4" s="136" t="s">
        <v>88</v>
      </c>
      <c r="B4" s="136"/>
      <c r="C4" s="136"/>
      <c r="D4" s="136"/>
      <c r="E4" s="1"/>
      <c r="F4" s="1"/>
      <c r="G4" s="1"/>
      <c r="H4" s="1"/>
      <c r="I4" s="1"/>
      <c r="J4" s="1"/>
      <c r="K4" s="1"/>
      <c r="L4" s="1"/>
    </row>
    <row r="6" spans="1:4" s="58" customFormat="1" ht="27.75" customHeight="1">
      <c r="A6" s="61" t="s">
        <v>689</v>
      </c>
      <c r="B6" s="61" t="s">
        <v>684</v>
      </c>
      <c r="C6" s="63" t="s">
        <v>683</v>
      </c>
      <c r="D6" s="61" t="s">
        <v>289</v>
      </c>
    </row>
    <row r="7" spans="1:4" ht="18" customHeight="1">
      <c r="A7" s="3" t="s">
        <v>686</v>
      </c>
      <c r="B7" s="24">
        <f>'SpitZi_B.1'!F114/6</f>
        <v>0</v>
      </c>
      <c r="C7" s="64">
        <f>IF(B7=0,0,D7/B7)</f>
        <v>0</v>
      </c>
      <c r="D7" s="3">
        <f>'SpitZi_B.1'!G114/6</f>
        <v>0</v>
      </c>
    </row>
    <row r="8" spans="1:4" ht="18" customHeight="1">
      <c r="A8" s="3" t="s">
        <v>687</v>
      </c>
      <c r="B8" s="24">
        <f>'SpitZi_B.2'!G149/6</f>
        <v>0</v>
      </c>
      <c r="C8" s="64">
        <f>IF(B8=0,0,D8/B8)</f>
        <v>0</v>
      </c>
      <c r="D8" s="3">
        <f>'SpitZi_B.2'!H149/6</f>
        <v>0</v>
      </c>
    </row>
    <row r="9" spans="1:4" ht="18" customHeight="1">
      <c r="A9" s="3" t="s">
        <v>688</v>
      </c>
      <c r="B9" s="24">
        <f>'SpitZi_B.3'!E81/6</f>
        <v>0</v>
      </c>
      <c r="C9" s="64">
        <f>IF(B9=0,0,D9/B9)</f>
        <v>0</v>
      </c>
      <c r="D9" s="3">
        <f>'SpitZi_B.3'!F81/6</f>
        <v>0</v>
      </c>
    </row>
    <row r="10" spans="1:4" ht="18" customHeight="1">
      <c r="A10" s="3" t="s">
        <v>158</v>
      </c>
      <c r="B10" s="24">
        <f>'SpitZi_B.4'!F21/6</f>
        <v>0</v>
      </c>
      <c r="C10" s="64">
        <f>IF(B10=0,0,D10/B10)</f>
        <v>0</v>
      </c>
      <c r="D10" s="3">
        <f>'SpitZi_B.4'!G21/6</f>
        <v>0</v>
      </c>
    </row>
    <row r="11" spans="1:4" s="74" customFormat="1" ht="18" customHeight="1">
      <c r="A11" s="73" t="s">
        <v>685</v>
      </c>
      <c r="B11" s="75">
        <f>SUM(B7:B9)</f>
        <v>0</v>
      </c>
      <c r="C11" s="88">
        <f>IF(B11=0,0,D11/B11)</f>
        <v>0</v>
      </c>
      <c r="D11" s="73">
        <f>SUM(D7:D9)</f>
        <v>0</v>
      </c>
    </row>
    <row r="16" spans="1:4" ht="12.75">
      <c r="A16" s="132" t="s">
        <v>282</v>
      </c>
      <c r="B16" s="132"/>
      <c r="C16" s="132"/>
      <c r="D16" s="132"/>
    </row>
    <row r="17" spans="1:4" ht="21.75" customHeight="1">
      <c r="A17" s="133" t="s">
        <v>283</v>
      </c>
      <c r="B17" s="133"/>
      <c r="C17" s="133"/>
      <c r="D17" s="133"/>
    </row>
    <row r="18" spans="1:4" ht="12.75">
      <c r="A18" s="135" t="s">
        <v>89</v>
      </c>
      <c r="B18" s="135"/>
      <c r="C18" s="135"/>
      <c r="D18" s="135"/>
    </row>
    <row r="19" spans="1:4" ht="12.75">
      <c r="A19" s="135" t="s">
        <v>285</v>
      </c>
      <c r="B19" s="135"/>
      <c r="C19" s="135"/>
      <c r="D19" s="135"/>
    </row>
  </sheetData>
  <mergeCells count="6">
    <mergeCell ref="A16:D16"/>
    <mergeCell ref="A17:D17"/>
    <mergeCell ref="A18:D18"/>
    <mergeCell ref="A19:D19"/>
    <mergeCell ref="A3:D3"/>
    <mergeCell ref="A4:D4"/>
  </mergeCells>
  <printOptions/>
  <pageMargins left="0.15748031496062992" right="0.15748031496062992" top="0.984251968503937" bottom="0.984251968503937" header="0.5118110236220472" footer="0.5118110236220472"/>
  <pageSetup fitToHeight="5"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20"/>
  <sheetViews>
    <sheetView workbookViewId="0" topLeftCell="A94">
      <selection activeCell="A1" sqref="A1:IV6"/>
    </sheetView>
  </sheetViews>
  <sheetFormatPr defaultColWidth="9.140625" defaultRowHeight="12.75"/>
  <cols>
    <col min="1" max="1" width="16.421875" style="0" customWidth="1"/>
    <col min="2" max="2" width="7.8515625" style="0" customWidth="1"/>
    <col min="3" max="3" width="9.57421875" style="0" customWidth="1"/>
    <col min="4" max="4" width="64.28125" style="0" customWidth="1"/>
    <col min="5" max="5" width="9.140625" style="1" customWidth="1"/>
    <col min="6" max="6" width="11.7109375" style="0" customWidth="1"/>
    <col min="7" max="7" width="10.421875" style="0" customWidth="1"/>
  </cols>
  <sheetData>
    <row r="1" ht="12.75">
      <c r="A1" s="2" t="s">
        <v>594</v>
      </c>
    </row>
    <row r="3" spans="1:7" ht="12.75">
      <c r="A3" s="135"/>
      <c r="B3" s="135"/>
      <c r="C3" s="135"/>
      <c r="D3" s="135"/>
      <c r="E3" s="135"/>
      <c r="F3" s="135"/>
      <c r="G3" s="135"/>
    </row>
    <row r="4" spans="1:7" ht="12.75">
      <c r="A4" s="135"/>
      <c r="B4" s="135"/>
      <c r="C4" s="135"/>
      <c r="D4" s="135"/>
      <c r="E4" s="135"/>
      <c r="F4" s="135"/>
      <c r="G4" s="135"/>
    </row>
    <row r="6" spans="1:7" s="58" customFormat="1" ht="66" customHeight="1">
      <c r="A6" s="59" t="s">
        <v>100</v>
      </c>
      <c r="B6" s="61" t="s">
        <v>483</v>
      </c>
      <c r="C6" s="155" t="s">
        <v>591</v>
      </c>
      <c r="D6" s="59" t="s">
        <v>592</v>
      </c>
      <c r="E6" s="156" t="s">
        <v>99</v>
      </c>
      <c r="F6" s="59" t="s">
        <v>102</v>
      </c>
      <c r="G6" s="59" t="s">
        <v>101</v>
      </c>
    </row>
    <row r="7" spans="1:7" ht="15.75" customHeight="1">
      <c r="A7" s="79"/>
      <c r="B7" s="159">
        <v>1</v>
      </c>
      <c r="C7" s="156" t="s">
        <v>690</v>
      </c>
      <c r="D7" s="157" t="s">
        <v>225</v>
      </c>
      <c r="E7" s="158">
        <v>304.46</v>
      </c>
      <c r="F7" s="3"/>
      <c r="G7" s="3">
        <f>E7*F7</f>
        <v>0</v>
      </c>
    </row>
    <row r="8" spans="1:7" ht="15.75" customHeight="1">
      <c r="A8" s="79"/>
      <c r="B8" s="159">
        <v>2</v>
      </c>
      <c r="C8" s="156" t="s">
        <v>691</v>
      </c>
      <c r="D8" s="157" t="s">
        <v>226</v>
      </c>
      <c r="E8" s="158">
        <v>241.74</v>
      </c>
      <c r="F8" s="3"/>
      <c r="G8" s="3"/>
    </row>
    <row r="9" spans="1:7" ht="15.75" customHeight="1">
      <c r="A9" s="79"/>
      <c r="B9" s="159">
        <v>3</v>
      </c>
      <c r="C9" s="156" t="s">
        <v>499</v>
      </c>
      <c r="D9" s="157" t="s">
        <v>227</v>
      </c>
      <c r="E9" s="158">
        <v>255.4</v>
      </c>
      <c r="F9" s="3"/>
      <c r="G9" s="3"/>
    </row>
    <row r="10" spans="1:7" ht="15.75" customHeight="1">
      <c r="A10" s="79"/>
      <c r="B10" s="159">
        <v>4</v>
      </c>
      <c r="C10" s="156" t="s">
        <v>500</v>
      </c>
      <c r="D10" s="157" t="s">
        <v>228</v>
      </c>
      <c r="E10" s="158">
        <v>304.46</v>
      </c>
      <c r="F10" s="3"/>
      <c r="G10" s="3"/>
    </row>
    <row r="11" spans="1:7" ht="15.75" customHeight="1">
      <c r="A11" s="79"/>
      <c r="B11" s="159">
        <v>5</v>
      </c>
      <c r="C11" s="156" t="s">
        <v>501</v>
      </c>
      <c r="D11" s="157" t="s">
        <v>229</v>
      </c>
      <c r="E11" s="158">
        <v>225.87</v>
      </c>
      <c r="F11" s="3"/>
      <c r="G11" s="3"/>
    </row>
    <row r="12" spans="1:7" ht="15.75" customHeight="1">
      <c r="A12" s="79"/>
      <c r="B12" s="159">
        <v>6</v>
      </c>
      <c r="C12" s="156" t="s">
        <v>502</v>
      </c>
      <c r="D12" s="157" t="s">
        <v>230</v>
      </c>
      <c r="E12" s="158">
        <v>335.03</v>
      </c>
      <c r="F12" s="3"/>
      <c r="G12" s="3"/>
    </row>
    <row r="13" spans="1:7" ht="15.75" customHeight="1">
      <c r="A13" s="79"/>
      <c r="B13" s="159">
        <v>7</v>
      </c>
      <c r="C13" s="156" t="s">
        <v>503</v>
      </c>
      <c r="D13" s="157" t="s">
        <v>231</v>
      </c>
      <c r="E13" s="158">
        <v>532.02</v>
      </c>
      <c r="F13" s="3"/>
      <c r="G13" s="3"/>
    </row>
    <row r="14" spans="1:7" ht="15.75" customHeight="1">
      <c r="A14" s="79"/>
      <c r="B14" s="159">
        <v>8</v>
      </c>
      <c r="C14" s="156" t="s">
        <v>504</v>
      </c>
      <c r="D14" s="157" t="s">
        <v>692</v>
      </c>
      <c r="E14" s="158">
        <v>340.34</v>
      </c>
      <c r="F14" s="3"/>
      <c r="G14" s="3"/>
    </row>
    <row r="15" spans="1:7" ht="15.75" customHeight="1">
      <c r="A15" s="79"/>
      <c r="B15" s="159">
        <v>9</v>
      </c>
      <c r="C15" s="156" t="s">
        <v>505</v>
      </c>
      <c r="D15" s="157" t="s">
        <v>232</v>
      </c>
      <c r="E15" s="158">
        <v>340.34</v>
      </c>
      <c r="F15" s="3"/>
      <c r="G15" s="3"/>
    </row>
    <row r="16" spans="1:7" ht="15.75" customHeight="1">
      <c r="A16" s="79"/>
      <c r="B16" s="159">
        <v>10</v>
      </c>
      <c r="C16" s="156" t="s">
        <v>506</v>
      </c>
      <c r="D16" s="157" t="s">
        <v>233</v>
      </c>
      <c r="E16" s="158">
        <v>316.99</v>
      </c>
      <c r="F16" s="3"/>
      <c r="G16" s="3"/>
    </row>
    <row r="17" spans="1:7" ht="15.75" customHeight="1">
      <c r="A17" s="79"/>
      <c r="B17" s="159">
        <v>11</v>
      </c>
      <c r="C17" s="156" t="s">
        <v>507</v>
      </c>
      <c r="D17" s="157" t="s">
        <v>234</v>
      </c>
      <c r="E17" s="158">
        <v>303.12</v>
      </c>
      <c r="F17" s="3"/>
      <c r="G17" s="3"/>
    </row>
    <row r="18" spans="1:7" ht="15.75" customHeight="1">
      <c r="A18" s="79"/>
      <c r="B18" s="159">
        <v>12</v>
      </c>
      <c r="C18" s="156" t="s">
        <v>693</v>
      </c>
      <c r="D18" s="157" t="s">
        <v>90</v>
      </c>
      <c r="E18" s="158">
        <v>378.9</v>
      </c>
      <c r="F18" s="3"/>
      <c r="G18" s="3"/>
    </row>
    <row r="19" spans="1:7" ht="15.75" customHeight="1">
      <c r="A19" s="79"/>
      <c r="B19" s="159">
        <v>13</v>
      </c>
      <c r="C19" s="156" t="s">
        <v>508</v>
      </c>
      <c r="D19" s="157" t="s">
        <v>509</v>
      </c>
      <c r="E19" s="158">
        <v>341.86</v>
      </c>
      <c r="F19" s="3"/>
      <c r="G19" s="3"/>
    </row>
    <row r="20" spans="1:7" ht="15.75" customHeight="1">
      <c r="A20" s="79"/>
      <c r="B20" s="159">
        <v>14</v>
      </c>
      <c r="C20" s="156" t="s">
        <v>694</v>
      </c>
      <c r="D20" s="157" t="s">
        <v>91</v>
      </c>
      <c r="E20" s="158">
        <v>427.32</v>
      </c>
      <c r="F20" s="3"/>
      <c r="G20" s="3"/>
    </row>
    <row r="21" spans="1:7" ht="15.75" customHeight="1">
      <c r="A21" s="79"/>
      <c r="B21" s="159">
        <v>15</v>
      </c>
      <c r="C21" s="156" t="s">
        <v>510</v>
      </c>
      <c r="D21" s="157" t="s">
        <v>695</v>
      </c>
      <c r="E21" s="158">
        <v>305.81</v>
      </c>
      <c r="F21" s="3"/>
      <c r="G21" s="3"/>
    </row>
    <row r="22" spans="1:7" ht="15.75" customHeight="1">
      <c r="A22" s="79"/>
      <c r="B22" s="159">
        <v>16</v>
      </c>
      <c r="C22" s="156" t="s">
        <v>696</v>
      </c>
      <c r="D22" s="157" t="s">
        <v>697</v>
      </c>
      <c r="E22" s="158">
        <v>427.32</v>
      </c>
      <c r="F22" s="3"/>
      <c r="G22" s="3"/>
    </row>
    <row r="23" spans="1:7" ht="15.75" customHeight="1">
      <c r="A23" s="79"/>
      <c r="B23" s="159">
        <v>17</v>
      </c>
      <c r="C23" s="156" t="s">
        <v>235</v>
      </c>
      <c r="D23" s="157" t="s">
        <v>698</v>
      </c>
      <c r="E23" s="158">
        <v>362.46</v>
      </c>
      <c r="F23" s="3"/>
      <c r="G23" s="3"/>
    </row>
    <row r="24" spans="1:7" ht="15.75" customHeight="1">
      <c r="A24" s="79"/>
      <c r="B24" s="159">
        <v>18</v>
      </c>
      <c r="C24" s="156" t="s">
        <v>511</v>
      </c>
      <c r="D24" s="157" t="s">
        <v>699</v>
      </c>
      <c r="E24" s="158">
        <v>362.46</v>
      </c>
      <c r="F24" s="3"/>
      <c r="G24" s="3"/>
    </row>
    <row r="25" spans="1:7" ht="15.75" customHeight="1">
      <c r="A25" s="79"/>
      <c r="B25" s="159">
        <v>19</v>
      </c>
      <c r="C25" s="156" t="s">
        <v>512</v>
      </c>
      <c r="D25" s="157" t="s">
        <v>700</v>
      </c>
      <c r="E25" s="158">
        <v>305.19</v>
      </c>
      <c r="F25" s="3"/>
      <c r="G25" s="3"/>
    </row>
    <row r="26" spans="1:7" ht="15.75" customHeight="1">
      <c r="A26" s="79"/>
      <c r="B26" s="159">
        <v>20</v>
      </c>
      <c r="C26" s="156" t="s">
        <v>701</v>
      </c>
      <c r="D26" s="157" t="s">
        <v>702</v>
      </c>
      <c r="E26" s="158">
        <v>381.48</v>
      </c>
      <c r="F26" s="3"/>
      <c r="G26" s="3"/>
    </row>
    <row r="27" spans="1:7" ht="15.75" customHeight="1">
      <c r="A27" s="79"/>
      <c r="B27" s="159">
        <v>21</v>
      </c>
      <c r="C27" s="156" t="s">
        <v>513</v>
      </c>
      <c r="D27" s="157" t="s">
        <v>92</v>
      </c>
      <c r="E27" s="158">
        <v>328.89</v>
      </c>
      <c r="F27" s="3"/>
      <c r="G27" s="3"/>
    </row>
    <row r="28" spans="1:7" ht="15.75" customHeight="1">
      <c r="A28" s="79"/>
      <c r="B28" s="159">
        <v>22</v>
      </c>
      <c r="C28" s="156" t="s">
        <v>514</v>
      </c>
      <c r="D28" s="157" t="s">
        <v>236</v>
      </c>
      <c r="E28" s="158">
        <v>297.53</v>
      </c>
      <c r="F28" s="3"/>
      <c r="G28" s="3"/>
    </row>
    <row r="29" spans="1:7" ht="15.75" customHeight="1">
      <c r="A29" s="79"/>
      <c r="B29" s="159">
        <v>23</v>
      </c>
      <c r="C29" s="156" t="s">
        <v>515</v>
      </c>
      <c r="D29" s="157" t="s">
        <v>237</v>
      </c>
      <c r="E29" s="158">
        <v>297.53</v>
      </c>
      <c r="F29" s="3"/>
      <c r="G29" s="3"/>
    </row>
    <row r="30" spans="1:7" ht="15.75" customHeight="1">
      <c r="A30" s="79"/>
      <c r="B30" s="159">
        <v>24</v>
      </c>
      <c r="C30" s="156" t="s">
        <v>516</v>
      </c>
      <c r="D30" s="157" t="s">
        <v>93</v>
      </c>
      <c r="E30" s="158">
        <v>227.98</v>
      </c>
      <c r="F30" s="3"/>
      <c r="G30" s="3"/>
    </row>
    <row r="31" spans="1:7" ht="15.75" customHeight="1">
      <c r="A31" s="79"/>
      <c r="B31" s="159">
        <v>25</v>
      </c>
      <c r="C31" s="156" t="s">
        <v>517</v>
      </c>
      <c r="D31" s="157" t="s">
        <v>703</v>
      </c>
      <c r="E31" s="158">
        <v>273.62</v>
      </c>
      <c r="F31" s="3"/>
      <c r="G31" s="3"/>
    </row>
    <row r="32" spans="1:7" ht="15.75" customHeight="1">
      <c r="A32" s="79"/>
      <c r="B32" s="159">
        <v>26</v>
      </c>
      <c r="C32" s="156" t="s">
        <v>238</v>
      </c>
      <c r="D32" s="157" t="s">
        <v>704</v>
      </c>
      <c r="E32" s="158">
        <v>322.4</v>
      </c>
      <c r="F32" s="3"/>
      <c r="G32" s="3"/>
    </row>
    <row r="33" spans="1:7" ht="15.75" customHeight="1">
      <c r="A33" s="79"/>
      <c r="B33" s="159">
        <v>27</v>
      </c>
      <c r="C33" s="156" t="s">
        <v>518</v>
      </c>
      <c r="D33" s="157" t="s">
        <v>94</v>
      </c>
      <c r="E33" s="158">
        <v>302.74</v>
      </c>
      <c r="F33" s="3"/>
      <c r="G33" s="3"/>
    </row>
    <row r="34" spans="1:7" ht="15.75" customHeight="1">
      <c r="A34" s="79"/>
      <c r="B34" s="159">
        <v>28</v>
      </c>
      <c r="C34" s="156" t="s">
        <v>519</v>
      </c>
      <c r="D34" s="157" t="s">
        <v>705</v>
      </c>
      <c r="E34" s="158">
        <v>379.67</v>
      </c>
      <c r="F34" s="3"/>
      <c r="G34" s="3"/>
    </row>
    <row r="35" spans="1:7" ht="15.75" customHeight="1">
      <c r="A35" s="79"/>
      <c r="B35" s="159">
        <v>29</v>
      </c>
      <c r="C35" s="156" t="s">
        <v>520</v>
      </c>
      <c r="D35" s="157" t="s">
        <v>706</v>
      </c>
      <c r="E35" s="158">
        <v>400.68</v>
      </c>
      <c r="F35" s="3"/>
      <c r="G35" s="3"/>
    </row>
    <row r="36" spans="1:7" ht="23.25" customHeight="1">
      <c r="A36" s="79"/>
      <c r="B36" s="159">
        <v>30</v>
      </c>
      <c r="C36" s="156" t="s">
        <v>521</v>
      </c>
      <c r="D36" s="157" t="s">
        <v>239</v>
      </c>
      <c r="E36" s="158">
        <v>381.12</v>
      </c>
      <c r="F36" s="3"/>
      <c r="G36" s="3"/>
    </row>
    <row r="37" spans="1:7" ht="15.75" customHeight="1">
      <c r="A37" s="79"/>
      <c r="B37" s="159">
        <v>31</v>
      </c>
      <c r="C37" s="156" t="s">
        <v>522</v>
      </c>
      <c r="D37" s="157" t="s">
        <v>707</v>
      </c>
      <c r="E37" s="158">
        <v>322.4</v>
      </c>
      <c r="F37" s="3"/>
      <c r="G37" s="3"/>
    </row>
    <row r="38" spans="1:7" ht="15.75" customHeight="1">
      <c r="A38" s="79"/>
      <c r="B38" s="159">
        <v>32</v>
      </c>
      <c r="C38" s="156" t="s">
        <v>523</v>
      </c>
      <c r="D38" s="157" t="s">
        <v>240</v>
      </c>
      <c r="E38" s="158">
        <v>322.4</v>
      </c>
      <c r="F38" s="3"/>
      <c r="G38" s="3"/>
    </row>
    <row r="39" spans="1:7" ht="15.75" customHeight="1">
      <c r="A39" s="79"/>
      <c r="B39" s="159">
        <v>33</v>
      </c>
      <c r="C39" s="156" t="s">
        <v>524</v>
      </c>
      <c r="D39" s="157" t="s">
        <v>241</v>
      </c>
      <c r="E39" s="158">
        <v>383.92</v>
      </c>
      <c r="F39" s="3"/>
      <c r="G39" s="3"/>
    </row>
    <row r="40" spans="1:7" ht="15.75" customHeight="1">
      <c r="A40" s="79"/>
      <c r="B40" s="159">
        <v>34</v>
      </c>
      <c r="C40" s="156" t="s">
        <v>242</v>
      </c>
      <c r="D40" s="157" t="s">
        <v>243</v>
      </c>
      <c r="E40" s="158">
        <v>167.15</v>
      </c>
      <c r="F40" s="3"/>
      <c r="G40" s="3"/>
    </row>
    <row r="41" spans="1:7" ht="15.75" customHeight="1">
      <c r="A41" s="79"/>
      <c r="B41" s="159">
        <v>35</v>
      </c>
      <c r="C41" s="156" t="s">
        <v>525</v>
      </c>
      <c r="D41" s="157" t="s">
        <v>244</v>
      </c>
      <c r="E41" s="158">
        <v>163.63</v>
      </c>
      <c r="F41" s="3"/>
      <c r="G41" s="3"/>
    </row>
    <row r="42" spans="1:7" ht="15.75" customHeight="1">
      <c r="A42" s="79"/>
      <c r="B42" s="159">
        <v>36</v>
      </c>
      <c r="C42" s="156" t="s">
        <v>526</v>
      </c>
      <c r="D42" s="157" t="s">
        <v>245</v>
      </c>
      <c r="E42" s="158">
        <v>165.12</v>
      </c>
      <c r="F42" s="3"/>
      <c r="G42" s="3"/>
    </row>
    <row r="43" spans="1:7" ht="15.75" customHeight="1">
      <c r="A43" s="79"/>
      <c r="B43" s="159">
        <v>37</v>
      </c>
      <c r="C43" s="156" t="s">
        <v>527</v>
      </c>
      <c r="D43" s="157" t="s">
        <v>246</v>
      </c>
      <c r="E43" s="158">
        <v>171.71</v>
      </c>
      <c r="F43" s="3"/>
      <c r="G43" s="3"/>
    </row>
    <row r="44" spans="1:7" ht="15.75" customHeight="1">
      <c r="A44" s="79"/>
      <c r="B44" s="159">
        <v>38</v>
      </c>
      <c r="C44" s="156" t="s">
        <v>528</v>
      </c>
      <c r="D44" s="157" t="s">
        <v>247</v>
      </c>
      <c r="E44" s="158">
        <v>163.56</v>
      </c>
      <c r="F44" s="3"/>
      <c r="G44" s="3"/>
    </row>
    <row r="45" spans="1:7" ht="15.75" customHeight="1">
      <c r="A45" s="79"/>
      <c r="B45" s="159">
        <v>39</v>
      </c>
      <c r="C45" s="156" t="s">
        <v>529</v>
      </c>
      <c r="D45" s="157" t="s">
        <v>248</v>
      </c>
      <c r="E45" s="158">
        <v>372.77</v>
      </c>
      <c r="F45" s="3"/>
      <c r="G45" s="3"/>
    </row>
    <row r="46" spans="1:7" ht="15.75" customHeight="1">
      <c r="A46" s="79"/>
      <c r="B46" s="159">
        <v>40</v>
      </c>
      <c r="C46" s="156" t="s">
        <v>530</v>
      </c>
      <c r="D46" s="157" t="s">
        <v>249</v>
      </c>
      <c r="E46" s="158">
        <v>398.65</v>
      </c>
      <c r="F46" s="3"/>
      <c r="G46" s="3"/>
    </row>
    <row r="47" spans="1:7" ht="15.75" customHeight="1">
      <c r="A47" s="79"/>
      <c r="B47" s="159">
        <v>41</v>
      </c>
      <c r="C47" s="156" t="s">
        <v>531</v>
      </c>
      <c r="D47" s="157" t="s">
        <v>250</v>
      </c>
      <c r="E47" s="158">
        <v>402.62</v>
      </c>
      <c r="F47" s="3"/>
      <c r="G47" s="3"/>
    </row>
    <row r="48" spans="1:7" ht="15.75" customHeight="1">
      <c r="A48" s="79"/>
      <c r="B48" s="159">
        <v>42</v>
      </c>
      <c r="C48" s="156" t="s">
        <v>532</v>
      </c>
      <c r="D48" s="157" t="s">
        <v>533</v>
      </c>
      <c r="E48" s="158">
        <v>375.98</v>
      </c>
      <c r="F48" s="3"/>
      <c r="G48" s="3"/>
    </row>
    <row r="49" spans="1:7" ht="15.75" customHeight="1">
      <c r="A49" s="79"/>
      <c r="B49" s="159">
        <v>43</v>
      </c>
      <c r="C49" s="156" t="s">
        <v>534</v>
      </c>
      <c r="D49" s="157" t="s">
        <v>251</v>
      </c>
      <c r="E49" s="158">
        <v>417.73</v>
      </c>
      <c r="F49" s="3"/>
      <c r="G49" s="3"/>
    </row>
    <row r="50" spans="1:7" ht="15.75" customHeight="1">
      <c r="A50" s="79"/>
      <c r="B50" s="159">
        <v>44</v>
      </c>
      <c r="C50" s="156" t="s">
        <v>535</v>
      </c>
      <c r="D50" s="157" t="s">
        <v>252</v>
      </c>
      <c r="E50" s="158">
        <v>168.46</v>
      </c>
      <c r="F50" s="3"/>
      <c r="G50" s="3"/>
    </row>
    <row r="51" spans="1:7" ht="15.75" customHeight="1">
      <c r="A51" s="79"/>
      <c r="B51" s="159">
        <v>45</v>
      </c>
      <c r="C51" s="156" t="s">
        <v>536</v>
      </c>
      <c r="D51" s="157" t="s">
        <v>253</v>
      </c>
      <c r="E51" s="158">
        <v>375.74</v>
      </c>
      <c r="F51" s="3"/>
      <c r="G51" s="3"/>
    </row>
    <row r="52" spans="1:7" ht="15.75" customHeight="1">
      <c r="A52" s="79"/>
      <c r="B52" s="159">
        <v>46</v>
      </c>
      <c r="C52" s="156" t="s">
        <v>537</v>
      </c>
      <c r="D52" s="157" t="s">
        <v>318</v>
      </c>
      <c r="E52" s="158">
        <v>370.6</v>
      </c>
      <c r="F52" s="3"/>
      <c r="G52" s="3"/>
    </row>
    <row r="53" spans="1:7" ht="15.75" customHeight="1">
      <c r="A53" s="79"/>
      <c r="B53" s="159">
        <v>47</v>
      </c>
      <c r="C53" s="156" t="s">
        <v>538</v>
      </c>
      <c r="D53" s="157" t="s">
        <v>254</v>
      </c>
      <c r="E53" s="158">
        <v>360.39</v>
      </c>
      <c r="F53" s="3"/>
      <c r="G53" s="3"/>
    </row>
    <row r="54" spans="1:7" ht="15.75" customHeight="1">
      <c r="A54" s="79"/>
      <c r="B54" s="159">
        <v>48</v>
      </c>
      <c r="C54" s="156" t="s">
        <v>539</v>
      </c>
      <c r="D54" s="157" t="s">
        <v>255</v>
      </c>
      <c r="E54" s="158">
        <v>177.3</v>
      </c>
      <c r="F54" s="3"/>
      <c r="G54" s="3"/>
    </row>
    <row r="55" spans="1:7" ht="15.75" customHeight="1">
      <c r="A55" s="79"/>
      <c r="B55" s="159">
        <v>49</v>
      </c>
      <c r="C55" s="156" t="s">
        <v>256</v>
      </c>
      <c r="D55" s="157" t="s">
        <v>319</v>
      </c>
      <c r="E55" s="158">
        <v>355.11</v>
      </c>
      <c r="F55" s="3"/>
      <c r="G55" s="3"/>
    </row>
    <row r="56" spans="1:7" ht="15.75" customHeight="1">
      <c r="A56" s="79"/>
      <c r="B56" s="159">
        <v>50</v>
      </c>
      <c r="C56" s="156" t="s">
        <v>540</v>
      </c>
      <c r="D56" s="157" t="s">
        <v>257</v>
      </c>
      <c r="E56" s="158">
        <v>380.09</v>
      </c>
      <c r="F56" s="3"/>
      <c r="G56" s="3"/>
    </row>
    <row r="57" spans="1:7" ht="15.75" customHeight="1">
      <c r="A57" s="79"/>
      <c r="B57" s="159">
        <v>51</v>
      </c>
      <c r="C57" s="156" t="s">
        <v>541</v>
      </c>
      <c r="D57" s="157" t="s">
        <v>258</v>
      </c>
      <c r="E57" s="158">
        <v>381.74</v>
      </c>
      <c r="F57" s="3"/>
      <c r="G57" s="3"/>
    </row>
    <row r="58" spans="1:7" ht="15.75" customHeight="1">
      <c r="A58" s="79"/>
      <c r="B58" s="159">
        <v>52</v>
      </c>
      <c r="C58" s="156" t="s">
        <v>542</v>
      </c>
      <c r="D58" s="157" t="s">
        <v>259</v>
      </c>
      <c r="E58" s="158">
        <v>307.15</v>
      </c>
      <c r="F58" s="3"/>
      <c r="G58" s="3"/>
    </row>
    <row r="59" spans="1:7" ht="15.75" customHeight="1">
      <c r="A59" s="79"/>
      <c r="B59" s="159">
        <v>53</v>
      </c>
      <c r="C59" s="156" t="s">
        <v>543</v>
      </c>
      <c r="D59" s="157" t="s">
        <v>320</v>
      </c>
      <c r="E59" s="158">
        <v>230.01</v>
      </c>
      <c r="F59" s="3"/>
      <c r="G59" s="3"/>
    </row>
    <row r="60" spans="1:7" ht="15.75" customHeight="1">
      <c r="A60" s="79"/>
      <c r="B60" s="159">
        <v>54</v>
      </c>
      <c r="C60" s="156" t="s">
        <v>544</v>
      </c>
      <c r="D60" s="157" t="s">
        <v>260</v>
      </c>
      <c r="E60" s="158">
        <v>200.82</v>
      </c>
      <c r="F60" s="3"/>
      <c r="G60" s="3"/>
    </row>
    <row r="61" spans="1:7" ht="15.75" customHeight="1">
      <c r="A61" s="79"/>
      <c r="B61" s="159">
        <v>55</v>
      </c>
      <c r="C61" s="156" t="s">
        <v>545</v>
      </c>
      <c r="D61" s="157" t="s">
        <v>261</v>
      </c>
      <c r="E61" s="158">
        <v>311.6</v>
      </c>
      <c r="F61" s="3"/>
      <c r="G61" s="3"/>
    </row>
    <row r="62" spans="1:7" ht="15.75" customHeight="1">
      <c r="A62" s="79"/>
      <c r="B62" s="159">
        <v>56</v>
      </c>
      <c r="C62" s="156" t="s">
        <v>546</v>
      </c>
      <c r="D62" s="157" t="s">
        <v>262</v>
      </c>
      <c r="E62" s="158">
        <v>313.43</v>
      </c>
      <c r="F62" s="3"/>
      <c r="G62" s="3"/>
    </row>
    <row r="63" spans="1:7" ht="15.75" customHeight="1">
      <c r="A63" s="79"/>
      <c r="B63" s="159">
        <v>57</v>
      </c>
      <c r="C63" s="156" t="s">
        <v>547</v>
      </c>
      <c r="D63" s="157" t="s">
        <v>263</v>
      </c>
      <c r="E63" s="158">
        <v>216.25</v>
      </c>
      <c r="F63" s="3"/>
      <c r="G63" s="3"/>
    </row>
    <row r="64" spans="1:7" ht="15.75" customHeight="1">
      <c r="A64" s="79"/>
      <c r="B64" s="159">
        <v>58</v>
      </c>
      <c r="C64" s="156" t="s">
        <v>264</v>
      </c>
      <c r="D64" s="157" t="s">
        <v>265</v>
      </c>
      <c r="E64" s="158">
        <v>180.12</v>
      </c>
      <c r="F64" s="3"/>
      <c r="G64" s="3"/>
    </row>
    <row r="65" spans="1:7" ht="15.75" customHeight="1">
      <c r="A65" s="79"/>
      <c r="B65" s="159">
        <v>59</v>
      </c>
      <c r="C65" s="156" t="s">
        <v>548</v>
      </c>
      <c r="D65" s="157" t="s">
        <v>266</v>
      </c>
      <c r="E65" s="158">
        <v>241.02</v>
      </c>
      <c r="F65" s="3"/>
      <c r="G65" s="3"/>
    </row>
    <row r="66" spans="1:7" ht="15.75" customHeight="1">
      <c r="A66" s="79"/>
      <c r="B66" s="159">
        <v>60</v>
      </c>
      <c r="C66" s="156" t="s">
        <v>549</v>
      </c>
      <c r="D66" s="157" t="s">
        <v>267</v>
      </c>
      <c r="E66" s="158">
        <v>322.47</v>
      </c>
      <c r="F66" s="3"/>
      <c r="G66" s="3"/>
    </row>
    <row r="67" spans="1:7" ht="15.75" customHeight="1">
      <c r="A67" s="79"/>
      <c r="B67" s="159">
        <v>61</v>
      </c>
      <c r="C67" s="156" t="s">
        <v>550</v>
      </c>
      <c r="D67" s="157" t="s">
        <v>321</v>
      </c>
      <c r="E67" s="158">
        <v>309.88</v>
      </c>
      <c r="F67" s="3"/>
      <c r="G67" s="3"/>
    </row>
    <row r="68" spans="1:7" ht="15.75" customHeight="1">
      <c r="A68" s="79"/>
      <c r="B68" s="159">
        <v>62</v>
      </c>
      <c r="C68" s="156" t="s">
        <v>551</v>
      </c>
      <c r="D68" s="157" t="s">
        <v>322</v>
      </c>
      <c r="E68" s="158">
        <v>271.45</v>
      </c>
      <c r="F68" s="3"/>
      <c r="G68" s="3"/>
    </row>
    <row r="69" spans="1:7" ht="15.75" customHeight="1">
      <c r="A69" s="79"/>
      <c r="B69" s="159">
        <v>63</v>
      </c>
      <c r="C69" s="156" t="s">
        <v>552</v>
      </c>
      <c r="D69" s="157" t="s">
        <v>323</v>
      </c>
      <c r="E69" s="158">
        <v>405.55</v>
      </c>
      <c r="F69" s="3"/>
      <c r="G69" s="3"/>
    </row>
    <row r="70" spans="1:7" ht="15.75" customHeight="1">
      <c r="A70" s="79"/>
      <c r="B70" s="159">
        <v>64</v>
      </c>
      <c r="C70" s="156" t="s">
        <v>553</v>
      </c>
      <c r="D70" s="157" t="s">
        <v>268</v>
      </c>
      <c r="E70" s="158">
        <v>474.96</v>
      </c>
      <c r="F70" s="3"/>
      <c r="G70" s="3"/>
    </row>
    <row r="71" spans="1:7" ht="15.75" customHeight="1">
      <c r="A71" s="79"/>
      <c r="B71" s="159">
        <v>65</v>
      </c>
      <c r="C71" s="156" t="s">
        <v>554</v>
      </c>
      <c r="D71" s="157" t="s">
        <v>269</v>
      </c>
      <c r="E71" s="158">
        <v>397.1</v>
      </c>
      <c r="F71" s="3"/>
      <c r="G71" s="3"/>
    </row>
    <row r="72" spans="1:7" ht="15.75" customHeight="1">
      <c r="A72" s="79"/>
      <c r="B72" s="159">
        <v>66</v>
      </c>
      <c r="C72" s="156" t="s">
        <v>555</v>
      </c>
      <c r="D72" s="157" t="s">
        <v>270</v>
      </c>
      <c r="E72" s="158">
        <v>339.14</v>
      </c>
      <c r="F72" s="3"/>
      <c r="G72" s="3"/>
    </row>
    <row r="73" spans="1:7" ht="15.75" customHeight="1">
      <c r="A73" s="79"/>
      <c r="B73" s="159">
        <v>67</v>
      </c>
      <c r="C73" s="156" t="s">
        <v>556</v>
      </c>
      <c r="D73" s="157" t="s">
        <v>271</v>
      </c>
      <c r="E73" s="158">
        <v>290.9</v>
      </c>
      <c r="F73" s="3"/>
      <c r="G73" s="3"/>
    </row>
    <row r="74" spans="1:7" ht="15.75" customHeight="1">
      <c r="A74" s="79"/>
      <c r="B74" s="159">
        <v>68</v>
      </c>
      <c r="C74" s="156" t="s">
        <v>557</v>
      </c>
      <c r="D74" s="157" t="s">
        <v>272</v>
      </c>
      <c r="E74" s="158">
        <v>263.17</v>
      </c>
      <c r="F74" s="3"/>
      <c r="G74" s="3"/>
    </row>
    <row r="75" spans="1:7" ht="15.75" customHeight="1">
      <c r="A75" s="79"/>
      <c r="B75" s="159">
        <v>69</v>
      </c>
      <c r="C75" s="156" t="s">
        <v>273</v>
      </c>
      <c r="D75" s="157" t="s">
        <v>274</v>
      </c>
      <c r="E75" s="158">
        <v>250</v>
      </c>
      <c r="F75" s="3"/>
      <c r="G75" s="3"/>
    </row>
    <row r="76" spans="1:7" ht="15.75" customHeight="1">
      <c r="A76" s="79"/>
      <c r="B76" s="159">
        <v>70</v>
      </c>
      <c r="C76" s="156" t="s">
        <v>558</v>
      </c>
      <c r="D76" s="157" t="s">
        <v>324</v>
      </c>
      <c r="E76" s="158">
        <v>285.59</v>
      </c>
      <c r="F76" s="3"/>
      <c r="G76" s="3"/>
    </row>
    <row r="77" spans="1:7" ht="15.75" customHeight="1">
      <c r="A77" s="79"/>
      <c r="B77" s="159">
        <v>71</v>
      </c>
      <c r="C77" s="156" t="s">
        <v>559</v>
      </c>
      <c r="D77" s="157" t="s">
        <v>560</v>
      </c>
      <c r="E77" s="158">
        <v>316.09</v>
      </c>
      <c r="F77" s="3"/>
      <c r="G77" s="3"/>
    </row>
    <row r="78" spans="1:7" ht="15.75" customHeight="1">
      <c r="A78" s="79"/>
      <c r="B78" s="159">
        <v>72</v>
      </c>
      <c r="C78" s="156" t="s">
        <v>561</v>
      </c>
      <c r="D78" s="157" t="s">
        <v>275</v>
      </c>
      <c r="E78" s="158">
        <v>204.48</v>
      </c>
      <c r="F78" s="3"/>
      <c r="G78" s="3"/>
    </row>
    <row r="79" spans="1:7" ht="15.75" customHeight="1">
      <c r="A79" s="79"/>
      <c r="B79" s="159">
        <v>73</v>
      </c>
      <c r="C79" s="156" t="s">
        <v>562</v>
      </c>
      <c r="D79" s="157" t="s">
        <v>276</v>
      </c>
      <c r="E79" s="158">
        <v>297.32</v>
      </c>
      <c r="F79" s="3"/>
      <c r="G79" s="3"/>
    </row>
    <row r="80" spans="1:7" ht="15.75" customHeight="1">
      <c r="A80" s="79"/>
      <c r="B80" s="159">
        <v>74</v>
      </c>
      <c r="C80" s="156" t="s">
        <v>325</v>
      </c>
      <c r="D80" s="157" t="s">
        <v>277</v>
      </c>
      <c r="E80" s="158">
        <v>196.79</v>
      </c>
      <c r="F80" s="3"/>
      <c r="G80" s="3"/>
    </row>
    <row r="81" spans="1:7" ht="15.75" customHeight="1">
      <c r="A81" s="79"/>
      <c r="B81" s="159">
        <v>75</v>
      </c>
      <c r="C81" s="156" t="s">
        <v>326</v>
      </c>
      <c r="D81" s="157" t="s">
        <v>278</v>
      </c>
      <c r="E81" s="158">
        <v>202.45</v>
      </c>
      <c r="F81" s="3"/>
      <c r="G81" s="3"/>
    </row>
    <row r="82" spans="1:7" ht="15.75" customHeight="1">
      <c r="A82" s="79"/>
      <c r="B82" s="159">
        <v>76</v>
      </c>
      <c r="C82" s="156" t="s">
        <v>563</v>
      </c>
      <c r="D82" s="157" t="s">
        <v>291</v>
      </c>
      <c r="E82" s="158">
        <v>313.33</v>
      </c>
      <c r="F82" s="3"/>
      <c r="G82" s="3"/>
    </row>
    <row r="83" spans="1:7" ht="15.75" customHeight="1">
      <c r="A83" s="79"/>
      <c r="B83" s="159">
        <v>77</v>
      </c>
      <c r="C83" s="156" t="s">
        <v>564</v>
      </c>
      <c r="D83" s="157" t="s">
        <v>95</v>
      </c>
      <c r="E83" s="158">
        <v>347.28</v>
      </c>
      <c r="F83" s="3"/>
      <c r="G83" s="3"/>
    </row>
    <row r="84" spans="1:7" ht="15.75" customHeight="1">
      <c r="A84" s="79"/>
      <c r="B84" s="159">
        <v>78</v>
      </c>
      <c r="C84" s="156" t="s">
        <v>565</v>
      </c>
      <c r="D84" s="157" t="s">
        <v>96</v>
      </c>
      <c r="E84" s="158">
        <v>378.19</v>
      </c>
      <c r="F84" s="3"/>
      <c r="G84" s="3"/>
    </row>
    <row r="85" spans="1:7" ht="15.75" customHeight="1">
      <c r="A85" s="79"/>
      <c r="B85" s="159">
        <v>79</v>
      </c>
      <c r="C85" s="156" t="s">
        <v>566</v>
      </c>
      <c r="D85" s="157" t="s">
        <v>327</v>
      </c>
      <c r="E85" s="158">
        <v>221.39</v>
      </c>
      <c r="F85" s="3"/>
      <c r="G85" s="3"/>
    </row>
    <row r="86" spans="1:7" ht="15.75" customHeight="1">
      <c r="A86" s="79"/>
      <c r="B86" s="159">
        <v>80</v>
      </c>
      <c r="C86" s="156" t="s">
        <v>567</v>
      </c>
      <c r="D86" s="157" t="s">
        <v>292</v>
      </c>
      <c r="E86" s="158">
        <v>213.11</v>
      </c>
      <c r="F86" s="3"/>
      <c r="G86" s="3"/>
    </row>
    <row r="87" spans="1:7" ht="15.75" customHeight="1">
      <c r="A87" s="79"/>
      <c r="B87" s="159">
        <v>81</v>
      </c>
      <c r="C87" s="156" t="s">
        <v>293</v>
      </c>
      <c r="D87" s="157" t="s">
        <v>97</v>
      </c>
      <c r="E87" s="158">
        <v>229.22</v>
      </c>
      <c r="F87" s="3"/>
      <c r="G87" s="3"/>
    </row>
    <row r="88" spans="1:7" ht="15.75" customHeight="1">
      <c r="A88" s="79"/>
      <c r="B88" s="159">
        <v>82</v>
      </c>
      <c r="C88" s="156" t="s">
        <v>568</v>
      </c>
      <c r="D88" s="157" t="s">
        <v>294</v>
      </c>
      <c r="E88" s="158">
        <v>138.35</v>
      </c>
      <c r="F88" s="3"/>
      <c r="G88" s="3"/>
    </row>
    <row r="89" spans="1:7" ht="15.75" customHeight="1">
      <c r="A89" s="79"/>
      <c r="B89" s="159">
        <v>83</v>
      </c>
      <c r="C89" s="156" t="s">
        <v>569</v>
      </c>
      <c r="D89" s="157" t="s">
        <v>295</v>
      </c>
      <c r="E89" s="158">
        <v>332.24</v>
      </c>
      <c r="F89" s="3"/>
      <c r="G89" s="3"/>
    </row>
    <row r="90" spans="1:7" ht="15.75" customHeight="1">
      <c r="A90" s="79"/>
      <c r="B90" s="159">
        <v>84</v>
      </c>
      <c r="C90" s="156" t="s">
        <v>570</v>
      </c>
      <c r="D90" s="157" t="s">
        <v>296</v>
      </c>
      <c r="E90" s="158">
        <v>233.25</v>
      </c>
      <c r="F90" s="3"/>
      <c r="G90" s="3"/>
    </row>
    <row r="91" spans="1:7" ht="15.75" customHeight="1">
      <c r="A91" s="79"/>
      <c r="B91" s="159">
        <v>85</v>
      </c>
      <c r="C91" s="156" t="s">
        <v>571</v>
      </c>
      <c r="D91" s="157" t="s">
        <v>297</v>
      </c>
      <c r="E91" s="158">
        <v>323.27</v>
      </c>
      <c r="F91" s="3"/>
      <c r="G91" s="3"/>
    </row>
    <row r="92" spans="1:7" ht="15.75" customHeight="1">
      <c r="A92" s="79"/>
      <c r="B92" s="159">
        <v>86</v>
      </c>
      <c r="C92" s="156" t="s">
        <v>572</v>
      </c>
      <c r="D92" s="157" t="s">
        <v>298</v>
      </c>
      <c r="E92" s="158">
        <v>389.85</v>
      </c>
      <c r="F92" s="3"/>
      <c r="G92" s="3"/>
    </row>
    <row r="93" spans="1:7" ht="15.75" customHeight="1">
      <c r="A93" s="79"/>
      <c r="B93" s="159">
        <v>87</v>
      </c>
      <c r="C93" s="156" t="s">
        <v>573</v>
      </c>
      <c r="D93" s="157" t="s">
        <v>328</v>
      </c>
      <c r="E93" s="158">
        <v>311.36</v>
      </c>
      <c r="F93" s="3"/>
      <c r="G93" s="3"/>
    </row>
    <row r="94" spans="1:7" ht="15.75" customHeight="1">
      <c r="A94" s="79"/>
      <c r="B94" s="159">
        <v>88</v>
      </c>
      <c r="C94" s="156" t="s">
        <v>574</v>
      </c>
      <c r="D94" s="157" t="s">
        <v>299</v>
      </c>
      <c r="E94" s="158">
        <v>97.77</v>
      </c>
      <c r="F94" s="3"/>
      <c r="G94" s="3"/>
    </row>
    <row r="95" spans="1:7" ht="15.75" customHeight="1">
      <c r="A95" s="79"/>
      <c r="B95" s="159">
        <v>89</v>
      </c>
      <c r="C95" s="156" t="s">
        <v>575</v>
      </c>
      <c r="D95" s="157" t="s">
        <v>300</v>
      </c>
      <c r="E95" s="158">
        <v>98.84</v>
      </c>
      <c r="F95" s="3"/>
      <c r="G95" s="3"/>
    </row>
    <row r="96" spans="1:7" ht="15.75" customHeight="1">
      <c r="A96" s="79"/>
      <c r="B96" s="159">
        <v>90</v>
      </c>
      <c r="C96" s="156" t="s">
        <v>576</v>
      </c>
      <c r="D96" s="157" t="s">
        <v>301</v>
      </c>
      <c r="E96" s="158">
        <v>198.65</v>
      </c>
      <c r="F96" s="3"/>
      <c r="G96" s="3"/>
    </row>
    <row r="97" spans="1:7" ht="15.75" customHeight="1">
      <c r="A97" s="79"/>
      <c r="B97" s="159">
        <v>91</v>
      </c>
      <c r="C97" s="156" t="s">
        <v>577</v>
      </c>
      <c r="D97" s="157" t="s">
        <v>98</v>
      </c>
      <c r="E97" s="158">
        <v>125.86</v>
      </c>
      <c r="F97" s="3"/>
      <c r="G97" s="3"/>
    </row>
    <row r="98" spans="1:7" ht="15.75" customHeight="1">
      <c r="A98" s="79"/>
      <c r="B98" s="159">
        <v>92</v>
      </c>
      <c r="C98" s="156" t="s">
        <v>578</v>
      </c>
      <c r="D98" s="157" t="s">
        <v>302</v>
      </c>
      <c r="E98" s="158">
        <v>127.48</v>
      </c>
      <c r="F98" s="3"/>
      <c r="G98" s="3"/>
    </row>
    <row r="99" spans="1:7" ht="24" customHeight="1">
      <c r="A99" s="79"/>
      <c r="B99" s="159">
        <v>93</v>
      </c>
      <c r="C99" s="156" t="s">
        <v>579</v>
      </c>
      <c r="D99" s="157" t="s">
        <v>303</v>
      </c>
      <c r="E99" s="158">
        <v>464.82</v>
      </c>
      <c r="F99" s="3"/>
      <c r="G99" s="3"/>
    </row>
    <row r="100" spans="1:7" ht="15.75" customHeight="1">
      <c r="A100" s="79"/>
      <c r="B100" s="159">
        <v>94</v>
      </c>
      <c r="C100" s="156" t="s">
        <v>580</v>
      </c>
      <c r="D100" s="157" t="s">
        <v>304</v>
      </c>
      <c r="E100" s="158">
        <v>134.41</v>
      </c>
      <c r="F100" s="3"/>
      <c r="G100" s="3"/>
    </row>
    <row r="101" spans="1:7" ht="15.75" customHeight="1">
      <c r="A101" s="79"/>
      <c r="B101" s="159">
        <v>95</v>
      </c>
      <c r="C101" s="156" t="s">
        <v>581</v>
      </c>
      <c r="D101" s="157" t="s">
        <v>305</v>
      </c>
      <c r="E101" s="158">
        <v>512.98</v>
      </c>
      <c r="F101" s="3"/>
      <c r="G101" s="3"/>
    </row>
    <row r="102" spans="1:7" ht="15.75" customHeight="1">
      <c r="A102" s="79"/>
      <c r="B102" s="159">
        <v>96</v>
      </c>
      <c r="C102" s="156" t="s">
        <v>582</v>
      </c>
      <c r="D102" s="157" t="s">
        <v>306</v>
      </c>
      <c r="E102" s="158">
        <v>246.68</v>
      </c>
      <c r="F102" s="3"/>
      <c r="G102" s="3"/>
    </row>
    <row r="103" spans="1:7" ht="15.75" customHeight="1">
      <c r="A103" s="79"/>
      <c r="B103" s="159">
        <v>97</v>
      </c>
      <c r="C103" s="156" t="s">
        <v>307</v>
      </c>
      <c r="D103" s="157" t="s">
        <v>308</v>
      </c>
      <c r="E103" s="158">
        <v>245.74</v>
      </c>
      <c r="F103" s="3"/>
      <c r="G103" s="3"/>
    </row>
    <row r="104" spans="1:7" ht="15.75" customHeight="1">
      <c r="A104" s="79"/>
      <c r="B104" s="159">
        <v>98</v>
      </c>
      <c r="C104" s="156" t="s">
        <v>583</v>
      </c>
      <c r="D104" s="157" t="s">
        <v>309</v>
      </c>
      <c r="E104" s="158">
        <v>127.48</v>
      </c>
      <c r="F104" s="3"/>
      <c r="G104" s="3"/>
    </row>
    <row r="105" spans="1:7" ht="15.75" customHeight="1">
      <c r="A105" s="79"/>
      <c r="B105" s="159">
        <v>99</v>
      </c>
      <c r="C105" s="156" t="s">
        <v>584</v>
      </c>
      <c r="D105" s="157" t="s">
        <v>310</v>
      </c>
      <c r="E105" s="158">
        <v>331.17</v>
      </c>
      <c r="F105" s="3"/>
      <c r="G105" s="3"/>
    </row>
    <row r="106" spans="1:7" ht="15.75" customHeight="1">
      <c r="A106" s="79"/>
      <c r="B106" s="159">
        <v>100</v>
      </c>
      <c r="C106" s="156" t="s">
        <v>311</v>
      </c>
      <c r="D106" s="157" t="s">
        <v>312</v>
      </c>
      <c r="E106" s="158">
        <v>331.17</v>
      </c>
      <c r="F106" s="3"/>
      <c r="G106" s="3"/>
    </row>
    <row r="107" spans="1:7" ht="15.75" customHeight="1">
      <c r="A107" s="79"/>
      <c r="B107" s="159">
        <v>101</v>
      </c>
      <c r="C107" s="156" t="s">
        <v>585</v>
      </c>
      <c r="D107" s="157" t="s">
        <v>313</v>
      </c>
      <c r="E107" s="158">
        <v>273.62</v>
      </c>
      <c r="F107" s="3"/>
      <c r="G107" s="3"/>
    </row>
    <row r="108" spans="1:7" ht="15.75" customHeight="1">
      <c r="A108" s="79"/>
      <c r="B108" s="159">
        <v>102</v>
      </c>
      <c r="C108" s="156" t="s">
        <v>314</v>
      </c>
      <c r="D108" s="157" t="s">
        <v>315</v>
      </c>
      <c r="E108" s="158">
        <v>273.62</v>
      </c>
      <c r="F108" s="3"/>
      <c r="G108" s="3"/>
    </row>
    <row r="109" spans="1:7" ht="15.75" customHeight="1">
      <c r="A109" s="79"/>
      <c r="B109" s="159">
        <v>103</v>
      </c>
      <c r="C109" s="156" t="s">
        <v>586</v>
      </c>
      <c r="D109" s="157" t="s">
        <v>316</v>
      </c>
      <c r="E109" s="158">
        <v>383.92</v>
      </c>
      <c r="F109" s="3"/>
      <c r="G109" s="3"/>
    </row>
    <row r="110" spans="1:7" ht="15.75" customHeight="1">
      <c r="A110" s="79"/>
      <c r="B110" s="159">
        <v>104</v>
      </c>
      <c r="C110" s="156" t="s">
        <v>587</v>
      </c>
      <c r="D110" s="157" t="s">
        <v>317</v>
      </c>
      <c r="E110" s="158">
        <v>198.65</v>
      </c>
      <c r="F110" s="3"/>
      <c r="G110" s="3"/>
    </row>
    <row r="111" spans="1:7" ht="15.75" customHeight="1">
      <c r="A111" s="79"/>
      <c r="B111" s="159">
        <v>105</v>
      </c>
      <c r="C111" s="156" t="s">
        <v>588</v>
      </c>
      <c r="D111" s="157" t="s">
        <v>355</v>
      </c>
      <c r="E111" s="158">
        <v>383.92</v>
      </c>
      <c r="F111" s="3"/>
      <c r="G111" s="3"/>
    </row>
    <row r="112" spans="1:7" ht="15.75" customHeight="1">
      <c r="A112" s="79"/>
      <c r="B112" s="159">
        <v>106</v>
      </c>
      <c r="C112" s="156" t="s">
        <v>589</v>
      </c>
      <c r="D112" s="157" t="s">
        <v>356</v>
      </c>
      <c r="E112" s="158">
        <v>383.92</v>
      </c>
      <c r="F112" s="3"/>
      <c r="G112" s="3"/>
    </row>
    <row r="113" spans="1:7" ht="15.75" customHeight="1">
      <c r="A113" s="79"/>
      <c r="B113" s="159">
        <v>107</v>
      </c>
      <c r="C113" s="156" t="s">
        <v>590</v>
      </c>
      <c r="D113" s="157" t="s">
        <v>357</v>
      </c>
      <c r="E113" s="158">
        <v>626.03</v>
      </c>
      <c r="F113" s="3"/>
      <c r="G113" s="3"/>
    </row>
    <row r="114" spans="1:7" s="2" customFormat="1" ht="19.5" customHeight="1">
      <c r="A114" s="9" t="s">
        <v>473</v>
      </c>
      <c r="B114" s="99"/>
      <c r="C114" s="160"/>
      <c r="D114" s="9"/>
      <c r="E114" s="90"/>
      <c r="F114" s="9">
        <f>SUM(F7:F113)</f>
        <v>0</v>
      </c>
      <c r="G114" s="9"/>
    </row>
    <row r="116" spans="1:10" ht="27" customHeight="1">
      <c r="A116" s="137"/>
      <c r="B116" s="137"/>
      <c r="C116" s="137"/>
      <c r="D116" s="137"/>
      <c r="E116" s="137"/>
      <c r="F116" s="137"/>
      <c r="G116" s="137"/>
      <c r="H116" s="57"/>
      <c r="I116" s="57"/>
      <c r="J116" s="57"/>
    </row>
    <row r="117" spans="1:3" ht="30.75" customHeight="1">
      <c r="A117" s="7"/>
      <c r="B117" s="7"/>
      <c r="C117" s="7"/>
    </row>
    <row r="118" spans="4:13" ht="28.5" customHeight="1">
      <c r="D118" s="15"/>
      <c r="E118" s="89"/>
      <c r="F118" s="15"/>
      <c r="G118" s="10"/>
      <c r="H118" s="2"/>
      <c r="I118" s="10"/>
      <c r="J118" s="10"/>
      <c r="K118" s="10"/>
      <c r="L118" s="10"/>
      <c r="M118" s="16"/>
    </row>
    <row r="119" spans="2:12" ht="12.75">
      <c r="B119" s="10"/>
      <c r="D119" s="10"/>
      <c r="E119" s="10"/>
      <c r="F119" s="10"/>
      <c r="G119" s="10"/>
      <c r="H119" s="10"/>
      <c r="I119" s="10"/>
      <c r="J119" s="10"/>
      <c r="K119" s="10"/>
      <c r="L119" s="10"/>
    </row>
    <row r="120" spans="2:9" ht="22.5" customHeight="1">
      <c r="B120" s="10"/>
      <c r="D120" s="10"/>
      <c r="E120" s="10"/>
      <c r="F120" s="10"/>
      <c r="G120" s="10"/>
      <c r="H120" s="10"/>
      <c r="I120" s="10"/>
    </row>
  </sheetData>
  <mergeCells count="3">
    <mergeCell ref="A3:G3"/>
    <mergeCell ref="A4:G4"/>
    <mergeCell ref="A116:G116"/>
  </mergeCells>
  <printOptions/>
  <pageMargins left="0.15748031496062992" right="0.15748031496062992" top="0.984251968503937" bottom="0.984251968503937" header="0.5118110236220472" footer="0.5118110236220472"/>
  <pageSetup fitToHeight="5"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155"/>
  <sheetViews>
    <sheetView workbookViewId="0" topLeftCell="A142">
      <selection activeCell="D163" sqref="D163"/>
    </sheetView>
  </sheetViews>
  <sheetFormatPr defaultColWidth="9.140625" defaultRowHeight="12.75"/>
  <cols>
    <col min="1" max="1" width="16.421875" style="0" customWidth="1"/>
    <col min="2" max="2" width="5.00390625" style="0" customWidth="1"/>
    <col min="3" max="3" width="32.8515625" style="0" customWidth="1"/>
    <col min="4" max="4" width="9.28125" style="1" customWidth="1"/>
    <col min="5" max="5" width="57.421875" style="8" customWidth="1"/>
    <col min="6" max="6" width="10.140625" style="171" customWidth="1"/>
    <col min="7" max="7" width="11.57421875" style="0" customWidth="1"/>
    <col min="8" max="8" width="11.421875" style="0" customWidth="1"/>
  </cols>
  <sheetData>
    <row r="1" spans="1:6" ht="14.25">
      <c r="A1" s="2" t="s">
        <v>594</v>
      </c>
      <c r="D1"/>
      <c r="E1" s="1"/>
      <c r="F1" s="168"/>
    </row>
    <row r="2" spans="4:6" ht="14.25">
      <c r="D2"/>
      <c r="E2" s="1"/>
      <c r="F2" s="168"/>
    </row>
    <row r="3" spans="1:7" ht="12.75">
      <c r="A3" s="135"/>
      <c r="B3" s="135"/>
      <c r="C3" s="135"/>
      <c r="D3" s="135"/>
      <c r="E3" s="135"/>
      <c r="F3" s="135"/>
      <c r="G3" s="135"/>
    </row>
    <row r="4" spans="1:7" ht="12.75">
      <c r="A4" s="135"/>
      <c r="B4" s="135"/>
      <c r="C4" s="135"/>
      <c r="D4" s="135"/>
      <c r="E4" s="135"/>
      <c r="F4" s="135"/>
      <c r="G4" s="135"/>
    </row>
    <row r="5" spans="4:6" ht="14.25">
      <c r="D5"/>
      <c r="E5" s="1"/>
      <c r="F5" s="168"/>
    </row>
    <row r="6" spans="1:8" s="58" customFormat="1" ht="78.75" customHeight="1">
      <c r="A6" s="59" t="s">
        <v>595</v>
      </c>
      <c r="B6" s="61" t="s">
        <v>483</v>
      </c>
      <c r="C6" s="155" t="s">
        <v>103</v>
      </c>
      <c r="D6" s="61" t="s">
        <v>143</v>
      </c>
      <c r="E6" s="61" t="s">
        <v>104</v>
      </c>
      <c r="F6" s="169" t="s">
        <v>105</v>
      </c>
      <c r="G6" s="59" t="s">
        <v>102</v>
      </c>
      <c r="H6" s="59" t="s">
        <v>593</v>
      </c>
    </row>
    <row r="7" spans="1:8" ht="24" customHeight="1">
      <c r="A7" s="79"/>
      <c r="B7" s="161">
        <v>1</v>
      </c>
      <c r="C7" s="162" t="s">
        <v>774</v>
      </c>
      <c r="D7" s="161" t="s">
        <v>600</v>
      </c>
      <c r="E7" s="162" t="s">
        <v>775</v>
      </c>
      <c r="F7" s="163">
        <v>283.18</v>
      </c>
      <c r="G7" s="60"/>
      <c r="H7" s="3">
        <f>F7*G7</f>
        <v>0</v>
      </c>
    </row>
    <row r="8" spans="1:8" ht="24" customHeight="1">
      <c r="A8" s="79"/>
      <c r="B8" s="161">
        <v>2</v>
      </c>
      <c r="C8" s="162" t="s">
        <v>776</v>
      </c>
      <c r="D8" s="161" t="s">
        <v>601</v>
      </c>
      <c r="E8" s="162" t="s">
        <v>777</v>
      </c>
      <c r="F8" s="163">
        <v>283.18</v>
      </c>
      <c r="G8" s="60"/>
      <c r="H8" s="3"/>
    </row>
    <row r="9" spans="1:8" ht="24" customHeight="1">
      <c r="A9" s="79"/>
      <c r="B9" s="161">
        <v>3</v>
      </c>
      <c r="C9" s="162" t="s">
        <v>778</v>
      </c>
      <c r="D9" s="161" t="s">
        <v>602</v>
      </c>
      <c r="E9" s="162" t="s">
        <v>779</v>
      </c>
      <c r="F9" s="163">
        <v>589.67</v>
      </c>
      <c r="G9" s="60"/>
      <c r="H9" s="3"/>
    </row>
    <row r="10" spans="1:8" ht="24" customHeight="1">
      <c r="A10" s="79"/>
      <c r="B10" s="161">
        <v>4</v>
      </c>
      <c r="C10" s="162" t="s">
        <v>781</v>
      </c>
      <c r="D10" s="161" t="s">
        <v>603</v>
      </c>
      <c r="E10" s="162" t="s">
        <v>782</v>
      </c>
      <c r="F10" s="163">
        <v>589.67</v>
      </c>
      <c r="G10" s="60"/>
      <c r="H10" s="3"/>
    </row>
    <row r="11" spans="1:8" ht="24" customHeight="1">
      <c r="A11" s="79"/>
      <c r="B11" s="161">
        <v>5</v>
      </c>
      <c r="C11" s="162" t="s">
        <v>783</v>
      </c>
      <c r="D11" s="161" t="s">
        <v>604</v>
      </c>
      <c r="E11" s="162" t="s">
        <v>784</v>
      </c>
      <c r="F11" s="163">
        <v>742.92</v>
      </c>
      <c r="G11" s="60"/>
      <c r="H11" s="3"/>
    </row>
    <row r="12" spans="1:8" ht="24" customHeight="1">
      <c r="A12" s="79"/>
      <c r="B12" s="161">
        <v>6</v>
      </c>
      <c r="C12" s="162" t="s">
        <v>783</v>
      </c>
      <c r="D12" s="161" t="s">
        <v>605</v>
      </c>
      <c r="E12" s="162" t="s">
        <v>785</v>
      </c>
      <c r="F12" s="163">
        <v>742.92</v>
      </c>
      <c r="G12" s="60"/>
      <c r="H12" s="3"/>
    </row>
    <row r="13" spans="1:8" ht="24" customHeight="1">
      <c r="A13" s="79"/>
      <c r="B13" s="161">
        <v>7</v>
      </c>
      <c r="C13" s="162" t="s">
        <v>786</v>
      </c>
      <c r="D13" s="161" t="s">
        <v>606</v>
      </c>
      <c r="E13" s="162" t="s">
        <v>787</v>
      </c>
      <c r="F13" s="163">
        <v>742.92</v>
      </c>
      <c r="G13" s="60"/>
      <c r="H13" s="3"/>
    </row>
    <row r="14" spans="1:8" ht="24" customHeight="1">
      <c r="A14" s="79"/>
      <c r="B14" s="161">
        <v>8</v>
      </c>
      <c r="C14" s="162" t="s">
        <v>786</v>
      </c>
      <c r="D14" s="161" t="s">
        <v>106</v>
      </c>
      <c r="E14" s="162" t="s">
        <v>788</v>
      </c>
      <c r="F14" s="163">
        <v>742.92</v>
      </c>
      <c r="G14" s="60"/>
      <c r="H14" s="3"/>
    </row>
    <row r="15" spans="1:8" ht="24" customHeight="1">
      <c r="A15" s="79"/>
      <c r="B15" s="161">
        <v>9</v>
      </c>
      <c r="C15" s="162" t="s">
        <v>789</v>
      </c>
      <c r="D15" s="161" t="s">
        <v>607</v>
      </c>
      <c r="E15" s="162" t="s">
        <v>790</v>
      </c>
      <c r="F15" s="163">
        <v>742.92</v>
      </c>
      <c r="G15" s="60"/>
      <c r="H15" s="3"/>
    </row>
    <row r="16" spans="1:8" ht="24" customHeight="1">
      <c r="A16" s="79"/>
      <c r="B16" s="161">
        <v>10</v>
      </c>
      <c r="C16" s="162" t="s">
        <v>786</v>
      </c>
      <c r="D16" s="161" t="s">
        <v>608</v>
      </c>
      <c r="E16" s="162" t="s">
        <v>791</v>
      </c>
      <c r="F16" s="163">
        <v>742.92</v>
      </c>
      <c r="G16" s="60"/>
      <c r="H16" s="3"/>
    </row>
    <row r="17" spans="1:8" ht="24" customHeight="1">
      <c r="A17" s="79"/>
      <c r="B17" s="161">
        <v>11</v>
      </c>
      <c r="C17" s="162" t="s">
        <v>786</v>
      </c>
      <c r="D17" s="161" t="s">
        <v>609</v>
      </c>
      <c r="E17" s="162" t="s">
        <v>792</v>
      </c>
      <c r="F17" s="163">
        <v>742.92</v>
      </c>
      <c r="G17" s="60"/>
      <c r="H17" s="3"/>
    </row>
    <row r="18" spans="1:8" ht="24" customHeight="1">
      <c r="A18" s="79"/>
      <c r="B18" s="161">
        <v>12</v>
      </c>
      <c r="C18" s="162" t="s">
        <v>786</v>
      </c>
      <c r="D18" s="161" t="s">
        <v>610</v>
      </c>
      <c r="E18" s="162" t="s">
        <v>793</v>
      </c>
      <c r="F18" s="163">
        <v>742.92</v>
      </c>
      <c r="G18" s="60"/>
      <c r="H18" s="3"/>
    </row>
    <row r="19" spans="1:8" ht="24" customHeight="1">
      <c r="A19" s="79"/>
      <c r="B19" s="161">
        <v>13</v>
      </c>
      <c r="C19" s="162" t="s">
        <v>786</v>
      </c>
      <c r="D19" s="161" t="s">
        <v>611</v>
      </c>
      <c r="E19" s="162" t="s">
        <v>794</v>
      </c>
      <c r="F19" s="163">
        <v>742.92</v>
      </c>
      <c r="G19" s="60"/>
      <c r="H19" s="3"/>
    </row>
    <row r="20" spans="1:8" ht="24" customHeight="1">
      <c r="A20" s="79"/>
      <c r="B20" s="161">
        <v>14</v>
      </c>
      <c r="C20" s="162" t="s">
        <v>107</v>
      </c>
      <c r="D20" s="161" t="s">
        <v>612</v>
      </c>
      <c r="E20" s="162" t="s">
        <v>795</v>
      </c>
      <c r="F20" s="163">
        <v>629.69</v>
      </c>
      <c r="G20" s="60"/>
      <c r="H20" s="3"/>
    </row>
    <row r="21" spans="1:8" ht="24" customHeight="1">
      <c r="A21" s="79"/>
      <c r="B21" s="161">
        <v>15</v>
      </c>
      <c r="C21" s="162" t="s">
        <v>107</v>
      </c>
      <c r="D21" s="161" t="s">
        <v>613</v>
      </c>
      <c r="E21" s="162" t="s">
        <v>796</v>
      </c>
      <c r="F21" s="163">
        <v>629.69</v>
      </c>
      <c r="G21" s="60"/>
      <c r="H21" s="3"/>
    </row>
    <row r="22" spans="1:8" ht="24" customHeight="1">
      <c r="A22" s="79"/>
      <c r="B22" s="161">
        <v>16</v>
      </c>
      <c r="C22" s="162" t="s">
        <v>797</v>
      </c>
      <c r="D22" s="161" t="s">
        <v>358</v>
      </c>
      <c r="E22" s="162" t="s">
        <v>798</v>
      </c>
      <c r="F22" s="163">
        <v>538.48</v>
      </c>
      <c r="G22" s="60"/>
      <c r="H22" s="3"/>
    </row>
    <row r="23" spans="1:8" ht="24" customHeight="1">
      <c r="A23" s="79"/>
      <c r="B23" s="161">
        <v>17</v>
      </c>
      <c r="C23" s="162" t="s">
        <v>413</v>
      </c>
      <c r="D23" s="161" t="s">
        <v>359</v>
      </c>
      <c r="E23" s="162" t="s">
        <v>799</v>
      </c>
      <c r="F23" s="163">
        <v>416.26</v>
      </c>
      <c r="G23" s="60"/>
      <c r="H23" s="3"/>
    </row>
    <row r="24" spans="1:8" ht="24" customHeight="1">
      <c r="A24" s="79"/>
      <c r="B24" s="161">
        <v>18</v>
      </c>
      <c r="C24" s="162" t="s">
        <v>800</v>
      </c>
      <c r="D24" s="161" t="s">
        <v>360</v>
      </c>
      <c r="E24" s="162" t="s">
        <v>801</v>
      </c>
      <c r="F24" s="163">
        <v>696.26</v>
      </c>
      <c r="G24" s="60"/>
      <c r="H24" s="3"/>
    </row>
    <row r="25" spans="1:8" ht="24" customHeight="1">
      <c r="A25" s="79"/>
      <c r="B25" s="161">
        <v>19</v>
      </c>
      <c r="C25" s="162" t="s">
        <v>802</v>
      </c>
      <c r="D25" s="161" t="s">
        <v>361</v>
      </c>
      <c r="E25" s="162" t="s">
        <v>803</v>
      </c>
      <c r="F25" s="163">
        <v>653.15</v>
      </c>
      <c r="G25" s="60"/>
      <c r="H25" s="3"/>
    </row>
    <row r="26" spans="1:8" ht="24" customHeight="1">
      <c r="A26" s="79"/>
      <c r="B26" s="161">
        <v>20</v>
      </c>
      <c r="C26" s="162" t="s">
        <v>596</v>
      </c>
      <c r="D26" s="161" t="s">
        <v>614</v>
      </c>
      <c r="E26" s="162" t="s">
        <v>804</v>
      </c>
      <c r="F26" s="163">
        <v>589.67</v>
      </c>
      <c r="G26" s="60"/>
      <c r="H26" s="3"/>
    </row>
    <row r="27" spans="1:8" ht="24" customHeight="1">
      <c r="A27" s="79"/>
      <c r="B27" s="161">
        <v>21</v>
      </c>
      <c r="C27" s="162" t="s">
        <v>805</v>
      </c>
      <c r="D27" s="161" t="s">
        <v>615</v>
      </c>
      <c r="E27" s="162" t="s">
        <v>806</v>
      </c>
      <c r="F27" s="163">
        <v>526.19</v>
      </c>
      <c r="G27" s="60"/>
      <c r="H27" s="3"/>
    </row>
    <row r="28" spans="1:8" ht="24" customHeight="1">
      <c r="A28" s="79"/>
      <c r="B28" s="161">
        <v>22</v>
      </c>
      <c r="C28" s="162" t="s">
        <v>807</v>
      </c>
      <c r="D28" s="161" t="s">
        <v>616</v>
      </c>
      <c r="E28" s="162" t="s">
        <v>808</v>
      </c>
      <c r="F28" s="163">
        <v>246.93</v>
      </c>
      <c r="G28" s="60"/>
      <c r="H28" s="3"/>
    </row>
    <row r="29" spans="1:8" ht="24" customHeight="1">
      <c r="A29" s="79"/>
      <c r="B29" s="161">
        <v>23</v>
      </c>
      <c r="C29" s="162" t="s">
        <v>414</v>
      </c>
      <c r="D29" s="161" t="s">
        <v>362</v>
      </c>
      <c r="E29" s="162" t="s">
        <v>809</v>
      </c>
      <c r="F29" s="163">
        <v>246.93</v>
      </c>
      <c r="G29" s="60"/>
      <c r="H29" s="3"/>
    </row>
    <row r="30" spans="1:8" ht="24" customHeight="1">
      <c r="A30" s="79"/>
      <c r="B30" s="161">
        <v>24</v>
      </c>
      <c r="C30" s="162" t="s">
        <v>810</v>
      </c>
      <c r="D30" s="161" t="s">
        <v>363</v>
      </c>
      <c r="E30" s="162" t="s">
        <v>811</v>
      </c>
      <c r="F30" s="163">
        <v>246.93</v>
      </c>
      <c r="G30" s="60"/>
      <c r="H30" s="3"/>
    </row>
    <row r="31" spans="1:8" ht="24" customHeight="1">
      <c r="A31" s="79"/>
      <c r="B31" s="161">
        <v>25</v>
      </c>
      <c r="C31" s="162" t="s">
        <v>810</v>
      </c>
      <c r="D31" s="161" t="s">
        <v>364</v>
      </c>
      <c r="E31" s="162" t="s">
        <v>812</v>
      </c>
      <c r="F31" s="163">
        <v>246.93</v>
      </c>
      <c r="G31" s="60"/>
      <c r="H31" s="3"/>
    </row>
    <row r="32" spans="1:8" ht="24" customHeight="1">
      <c r="A32" s="79"/>
      <c r="B32" s="161">
        <v>26</v>
      </c>
      <c r="C32" s="162" t="s">
        <v>810</v>
      </c>
      <c r="D32" s="161" t="s">
        <v>365</v>
      </c>
      <c r="E32" s="162" t="s">
        <v>813</v>
      </c>
      <c r="F32" s="163">
        <v>246.93</v>
      </c>
      <c r="G32" s="60"/>
      <c r="H32" s="3"/>
    </row>
    <row r="33" spans="1:8" ht="24" customHeight="1">
      <c r="A33" s="79"/>
      <c r="B33" s="164">
        <v>27</v>
      </c>
      <c r="C33" s="162" t="s">
        <v>108</v>
      </c>
      <c r="D33" s="164" t="s">
        <v>109</v>
      </c>
      <c r="E33" s="165" t="s">
        <v>814</v>
      </c>
      <c r="F33" s="166">
        <v>246.93</v>
      </c>
      <c r="G33" s="60"/>
      <c r="H33" s="3"/>
    </row>
    <row r="34" spans="1:8" ht="24" customHeight="1">
      <c r="A34" s="79"/>
      <c r="B34" s="164"/>
      <c r="C34" s="162" t="s">
        <v>110</v>
      </c>
      <c r="D34" s="164"/>
      <c r="E34" s="165"/>
      <c r="F34" s="166"/>
      <c r="G34" s="60"/>
      <c r="H34" s="3"/>
    </row>
    <row r="35" spans="1:8" ht="24" customHeight="1">
      <c r="A35" s="79"/>
      <c r="B35" s="161">
        <v>28</v>
      </c>
      <c r="C35" s="162" t="s">
        <v>417</v>
      </c>
      <c r="D35" s="161" t="s">
        <v>111</v>
      </c>
      <c r="E35" s="162" t="s">
        <v>815</v>
      </c>
      <c r="F35" s="163">
        <v>283.18</v>
      </c>
      <c r="G35" s="60"/>
      <c r="H35" s="3"/>
    </row>
    <row r="36" spans="1:8" ht="24" customHeight="1">
      <c r="A36" s="79"/>
      <c r="B36" s="161">
        <v>29</v>
      </c>
      <c r="C36" s="162" t="s">
        <v>415</v>
      </c>
      <c r="D36" s="161" t="s">
        <v>617</v>
      </c>
      <c r="E36" s="162" t="s">
        <v>816</v>
      </c>
      <c r="F36" s="163">
        <v>283.18</v>
      </c>
      <c r="G36" s="60"/>
      <c r="H36" s="3"/>
    </row>
    <row r="37" spans="1:8" ht="24" customHeight="1">
      <c r="A37" s="79"/>
      <c r="B37" s="161">
        <v>30</v>
      </c>
      <c r="C37" s="162" t="s">
        <v>817</v>
      </c>
      <c r="D37" s="161" t="s">
        <v>618</v>
      </c>
      <c r="E37" s="162" t="s">
        <v>0</v>
      </c>
      <c r="F37" s="163">
        <v>283.18</v>
      </c>
      <c r="G37" s="60"/>
      <c r="H37" s="3"/>
    </row>
    <row r="38" spans="1:8" ht="24" customHeight="1">
      <c r="A38" s="79"/>
      <c r="B38" s="162">
        <v>31</v>
      </c>
      <c r="C38" s="162" t="s">
        <v>416</v>
      </c>
      <c r="D38" s="162" t="s">
        <v>619</v>
      </c>
      <c r="E38" s="162" t="s">
        <v>1</v>
      </c>
      <c r="F38" s="163">
        <v>283.18</v>
      </c>
      <c r="G38" s="60"/>
      <c r="H38" s="3"/>
    </row>
    <row r="39" spans="1:8" ht="24" customHeight="1">
      <c r="A39" s="79"/>
      <c r="B39" s="161">
        <v>32</v>
      </c>
      <c r="C39" s="162" t="s">
        <v>2</v>
      </c>
      <c r="D39" s="161" t="s">
        <v>620</v>
      </c>
      <c r="E39" s="162" t="s">
        <v>3</v>
      </c>
      <c r="F39" s="163">
        <v>283.18</v>
      </c>
      <c r="G39" s="60"/>
      <c r="H39" s="3"/>
    </row>
    <row r="40" spans="1:8" ht="24" customHeight="1">
      <c r="A40" s="79"/>
      <c r="B40" s="162">
        <v>33</v>
      </c>
      <c r="C40" s="162" t="s">
        <v>416</v>
      </c>
      <c r="D40" s="162" t="s">
        <v>621</v>
      </c>
      <c r="E40" s="162" t="s">
        <v>4</v>
      </c>
      <c r="F40" s="163">
        <v>283.18</v>
      </c>
      <c r="G40" s="60"/>
      <c r="H40" s="3"/>
    </row>
    <row r="41" spans="1:8" ht="24" customHeight="1">
      <c r="A41" s="79"/>
      <c r="B41" s="161">
        <v>34</v>
      </c>
      <c r="C41" s="162" t="s">
        <v>5</v>
      </c>
      <c r="D41" s="161" t="s">
        <v>622</v>
      </c>
      <c r="E41" s="162" t="s">
        <v>6</v>
      </c>
      <c r="F41" s="163">
        <v>390.76</v>
      </c>
      <c r="G41" s="60"/>
      <c r="H41" s="3"/>
    </row>
    <row r="42" spans="1:8" ht="24" customHeight="1">
      <c r="A42" s="79"/>
      <c r="B42" s="161">
        <v>35</v>
      </c>
      <c r="C42" s="162" t="s">
        <v>5</v>
      </c>
      <c r="D42" s="161" t="s">
        <v>623</v>
      </c>
      <c r="E42" s="162" t="s">
        <v>7</v>
      </c>
      <c r="F42" s="163">
        <v>390.76</v>
      </c>
      <c r="G42" s="60"/>
      <c r="H42" s="3"/>
    </row>
    <row r="43" spans="1:8" ht="24" customHeight="1">
      <c r="A43" s="79"/>
      <c r="B43" s="161">
        <v>36</v>
      </c>
      <c r="C43" s="162" t="s">
        <v>418</v>
      </c>
      <c r="D43" s="161" t="s">
        <v>624</v>
      </c>
      <c r="E43" s="162" t="s">
        <v>8</v>
      </c>
      <c r="F43" s="163">
        <v>219.55</v>
      </c>
      <c r="G43" s="60"/>
      <c r="H43" s="3"/>
    </row>
    <row r="44" spans="1:8" ht="24" customHeight="1">
      <c r="A44" s="79"/>
      <c r="B44" s="161">
        <v>37</v>
      </c>
      <c r="C44" s="162" t="s">
        <v>5</v>
      </c>
      <c r="D44" s="161" t="s">
        <v>625</v>
      </c>
      <c r="E44" s="162" t="s">
        <v>112</v>
      </c>
      <c r="F44" s="163">
        <v>219.55</v>
      </c>
      <c r="G44" s="60"/>
      <c r="H44" s="3"/>
    </row>
    <row r="45" spans="1:8" ht="24" customHeight="1">
      <c r="A45" s="79"/>
      <c r="B45" s="161">
        <v>38</v>
      </c>
      <c r="C45" s="162" t="s">
        <v>5</v>
      </c>
      <c r="D45" s="161" t="s">
        <v>626</v>
      </c>
      <c r="E45" s="162" t="s">
        <v>9</v>
      </c>
      <c r="F45" s="163">
        <v>390.76</v>
      </c>
      <c r="G45" s="60"/>
      <c r="H45" s="3"/>
    </row>
    <row r="46" spans="1:8" ht="24" customHeight="1">
      <c r="A46" s="79"/>
      <c r="B46" s="161">
        <v>39</v>
      </c>
      <c r="C46" s="162" t="s">
        <v>113</v>
      </c>
      <c r="D46" s="161" t="s">
        <v>627</v>
      </c>
      <c r="E46" s="162" t="s">
        <v>10</v>
      </c>
      <c r="F46" s="163">
        <v>480.31</v>
      </c>
      <c r="G46" s="60"/>
      <c r="H46" s="3"/>
    </row>
    <row r="47" spans="1:8" ht="24" customHeight="1">
      <c r="A47" s="79"/>
      <c r="B47" s="162">
        <v>40</v>
      </c>
      <c r="C47" s="162" t="s">
        <v>114</v>
      </c>
      <c r="D47" s="162" t="s">
        <v>628</v>
      </c>
      <c r="E47" s="162" t="s">
        <v>11</v>
      </c>
      <c r="F47" s="163">
        <v>480.31</v>
      </c>
      <c r="G47" s="60"/>
      <c r="H47" s="3"/>
    </row>
    <row r="48" spans="1:8" ht="24" customHeight="1">
      <c r="A48" s="79"/>
      <c r="B48" s="161">
        <v>41</v>
      </c>
      <c r="C48" s="162" t="s">
        <v>12</v>
      </c>
      <c r="D48" s="161" t="s">
        <v>629</v>
      </c>
      <c r="E48" s="162" t="s">
        <v>13</v>
      </c>
      <c r="F48" s="163">
        <v>439.53</v>
      </c>
      <c r="G48" s="60"/>
      <c r="H48" s="3"/>
    </row>
    <row r="49" spans="1:8" ht="24" customHeight="1">
      <c r="A49" s="79"/>
      <c r="B49" s="162">
        <v>42</v>
      </c>
      <c r="C49" s="162" t="s">
        <v>14</v>
      </c>
      <c r="D49" s="162" t="s">
        <v>115</v>
      </c>
      <c r="E49" s="162" t="s">
        <v>116</v>
      </c>
      <c r="F49" s="163">
        <v>371.57</v>
      </c>
      <c r="G49" s="60"/>
      <c r="H49" s="3"/>
    </row>
    <row r="50" spans="1:8" ht="24" customHeight="1">
      <c r="A50" s="79"/>
      <c r="B50" s="162">
        <v>43</v>
      </c>
      <c r="C50" s="162" t="s">
        <v>419</v>
      </c>
      <c r="D50" s="162" t="s">
        <v>630</v>
      </c>
      <c r="E50" s="162" t="s">
        <v>15</v>
      </c>
      <c r="F50" s="163">
        <v>492.38</v>
      </c>
      <c r="G50" s="60"/>
      <c r="H50" s="3"/>
    </row>
    <row r="51" spans="1:8" ht="24" customHeight="1">
      <c r="A51" s="79"/>
      <c r="B51" s="161">
        <v>44</v>
      </c>
      <c r="C51" s="162" t="s">
        <v>419</v>
      </c>
      <c r="D51" s="161" t="s">
        <v>117</v>
      </c>
      <c r="E51" s="162" t="s">
        <v>16</v>
      </c>
      <c r="F51" s="163">
        <v>492.38</v>
      </c>
      <c r="G51" s="60"/>
      <c r="H51" s="3"/>
    </row>
    <row r="52" spans="1:8" ht="24" customHeight="1">
      <c r="A52" s="79"/>
      <c r="B52" s="161">
        <v>45</v>
      </c>
      <c r="C52" s="162" t="s">
        <v>17</v>
      </c>
      <c r="D52" s="161" t="s">
        <v>631</v>
      </c>
      <c r="E52" s="162" t="s">
        <v>18</v>
      </c>
      <c r="F52" s="163">
        <v>1421.61</v>
      </c>
      <c r="G52" s="60"/>
      <c r="H52" s="3"/>
    </row>
    <row r="53" spans="1:8" ht="24" customHeight="1">
      <c r="A53" s="79"/>
      <c r="B53" s="161">
        <v>46</v>
      </c>
      <c r="C53" s="162" t="s">
        <v>19</v>
      </c>
      <c r="D53" s="161" t="s">
        <v>632</v>
      </c>
      <c r="E53" s="162" t="s">
        <v>20</v>
      </c>
      <c r="F53" s="163">
        <v>674.75</v>
      </c>
      <c r="G53" s="60"/>
      <c r="H53" s="3"/>
    </row>
    <row r="54" spans="1:8" ht="24" customHeight="1">
      <c r="A54" s="79"/>
      <c r="B54" s="161">
        <v>47</v>
      </c>
      <c r="C54" s="162" t="s">
        <v>19</v>
      </c>
      <c r="D54" s="161" t="s">
        <v>633</v>
      </c>
      <c r="E54" s="162" t="s">
        <v>21</v>
      </c>
      <c r="F54" s="163">
        <v>674.75</v>
      </c>
      <c r="G54" s="60"/>
      <c r="H54" s="3"/>
    </row>
    <row r="55" spans="1:8" ht="24" customHeight="1">
      <c r="A55" s="79"/>
      <c r="B55" s="161">
        <v>48</v>
      </c>
      <c r="C55" s="162" t="s">
        <v>22</v>
      </c>
      <c r="D55" s="161" t="s">
        <v>634</v>
      </c>
      <c r="E55" s="162" t="s">
        <v>23</v>
      </c>
      <c r="F55" s="163">
        <v>682.96</v>
      </c>
      <c r="G55" s="60"/>
      <c r="H55" s="3"/>
    </row>
    <row r="56" spans="1:8" ht="24" customHeight="1">
      <c r="A56" s="79"/>
      <c r="B56" s="161">
        <v>49</v>
      </c>
      <c r="C56" s="162" t="s">
        <v>597</v>
      </c>
      <c r="D56" s="161" t="s">
        <v>635</v>
      </c>
      <c r="E56" s="162" t="s">
        <v>24</v>
      </c>
      <c r="F56" s="163">
        <v>674.75</v>
      </c>
      <c r="G56" s="60"/>
      <c r="H56" s="3"/>
    </row>
    <row r="57" spans="1:8" ht="24" customHeight="1">
      <c r="A57" s="79"/>
      <c r="B57" s="161">
        <v>50</v>
      </c>
      <c r="C57" s="162" t="s">
        <v>597</v>
      </c>
      <c r="D57" s="161" t="s">
        <v>636</v>
      </c>
      <c r="E57" s="162" t="s">
        <v>25</v>
      </c>
      <c r="F57" s="163">
        <v>674.75</v>
      </c>
      <c r="G57" s="60"/>
      <c r="H57" s="3"/>
    </row>
    <row r="58" spans="1:8" ht="24" customHeight="1">
      <c r="A58" s="79"/>
      <c r="B58" s="161">
        <v>51</v>
      </c>
      <c r="C58" s="162" t="s">
        <v>420</v>
      </c>
      <c r="D58" s="161" t="s">
        <v>637</v>
      </c>
      <c r="E58" s="162" t="s">
        <v>26</v>
      </c>
      <c r="F58" s="163">
        <v>855.88</v>
      </c>
      <c r="G58" s="60"/>
      <c r="H58" s="3"/>
    </row>
    <row r="59" spans="1:8" ht="24" customHeight="1">
      <c r="A59" s="79"/>
      <c r="B59" s="162">
        <v>52</v>
      </c>
      <c r="C59" s="162" t="s">
        <v>420</v>
      </c>
      <c r="D59" s="162" t="s">
        <v>638</v>
      </c>
      <c r="E59" s="162" t="s">
        <v>27</v>
      </c>
      <c r="F59" s="163">
        <v>855.88</v>
      </c>
      <c r="G59" s="60"/>
      <c r="H59" s="3"/>
    </row>
    <row r="60" spans="1:8" ht="24" customHeight="1">
      <c r="A60" s="79"/>
      <c r="B60" s="161">
        <v>53</v>
      </c>
      <c r="C60" s="162" t="s">
        <v>28</v>
      </c>
      <c r="D60" s="161" t="s">
        <v>639</v>
      </c>
      <c r="E60" s="162" t="s">
        <v>29</v>
      </c>
      <c r="F60" s="163">
        <v>413.52</v>
      </c>
      <c r="G60" s="60"/>
      <c r="H60" s="3"/>
    </row>
    <row r="61" spans="1:8" ht="24" customHeight="1">
      <c r="A61" s="79"/>
      <c r="B61" s="161">
        <v>54</v>
      </c>
      <c r="C61" s="162" t="s">
        <v>30</v>
      </c>
      <c r="D61" s="161" t="s">
        <v>640</v>
      </c>
      <c r="E61" s="162" t="s">
        <v>30</v>
      </c>
      <c r="F61" s="163">
        <v>1050.94</v>
      </c>
      <c r="G61" s="60"/>
      <c r="H61" s="3"/>
    </row>
    <row r="62" spans="1:8" ht="24" customHeight="1">
      <c r="A62" s="79"/>
      <c r="B62" s="162">
        <v>55</v>
      </c>
      <c r="C62" s="162" t="s">
        <v>30</v>
      </c>
      <c r="D62" s="162" t="s">
        <v>641</v>
      </c>
      <c r="E62" s="162" t="s">
        <v>31</v>
      </c>
      <c r="F62" s="163">
        <v>1050.94</v>
      </c>
      <c r="G62" s="60"/>
      <c r="H62" s="3"/>
    </row>
    <row r="63" spans="1:8" ht="24" customHeight="1">
      <c r="A63" s="79"/>
      <c r="B63" s="162">
        <v>56</v>
      </c>
      <c r="C63" s="162" t="s">
        <v>30</v>
      </c>
      <c r="D63" s="162" t="s">
        <v>642</v>
      </c>
      <c r="E63" s="162" t="s">
        <v>118</v>
      </c>
      <c r="F63" s="163">
        <v>1050.94</v>
      </c>
      <c r="G63" s="60"/>
      <c r="H63" s="3"/>
    </row>
    <row r="64" spans="1:8" ht="24" customHeight="1">
      <c r="A64" s="79"/>
      <c r="B64" s="161">
        <v>57</v>
      </c>
      <c r="C64" s="162" t="s">
        <v>32</v>
      </c>
      <c r="D64" s="161" t="s">
        <v>643</v>
      </c>
      <c r="E64" s="162" t="s">
        <v>32</v>
      </c>
      <c r="F64" s="163">
        <v>631.35</v>
      </c>
      <c r="G64" s="60"/>
      <c r="H64" s="3"/>
    </row>
    <row r="65" spans="1:8" ht="24" customHeight="1">
      <c r="A65" s="79"/>
      <c r="B65" s="161">
        <v>58</v>
      </c>
      <c r="C65" s="162" t="s">
        <v>421</v>
      </c>
      <c r="D65" s="161" t="s">
        <v>644</v>
      </c>
      <c r="E65" s="162" t="s">
        <v>33</v>
      </c>
      <c r="F65" s="163">
        <v>589.67</v>
      </c>
      <c r="G65" s="60"/>
      <c r="H65" s="3"/>
    </row>
    <row r="66" spans="1:8" ht="24" customHeight="1">
      <c r="A66" s="79"/>
      <c r="B66" s="162">
        <v>59</v>
      </c>
      <c r="C66" s="162" t="s">
        <v>34</v>
      </c>
      <c r="D66" s="162" t="s">
        <v>119</v>
      </c>
      <c r="E66" s="162" t="s">
        <v>35</v>
      </c>
      <c r="F66" s="163">
        <v>589.67</v>
      </c>
      <c r="G66" s="60"/>
      <c r="H66" s="3"/>
    </row>
    <row r="67" spans="1:8" ht="24" customHeight="1">
      <c r="A67" s="79"/>
      <c r="B67" s="161">
        <v>60</v>
      </c>
      <c r="C67" s="162" t="s">
        <v>36</v>
      </c>
      <c r="D67" s="161" t="s">
        <v>645</v>
      </c>
      <c r="E67" s="162" t="s">
        <v>37</v>
      </c>
      <c r="F67" s="163">
        <v>371.57</v>
      </c>
      <c r="G67" s="60"/>
      <c r="H67" s="3"/>
    </row>
    <row r="68" spans="1:8" ht="24" customHeight="1">
      <c r="A68" s="79"/>
      <c r="B68" s="161">
        <v>61</v>
      </c>
      <c r="C68" s="162" t="s">
        <v>423</v>
      </c>
      <c r="D68" s="161" t="s">
        <v>646</v>
      </c>
      <c r="E68" s="162" t="s">
        <v>38</v>
      </c>
      <c r="F68" s="163">
        <v>480.31</v>
      </c>
      <c r="G68" s="60"/>
      <c r="H68" s="3"/>
    </row>
    <row r="69" spans="1:8" ht="24" customHeight="1">
      <c r="A69" s="79"/>
      <c r="B69" s="161">
        <v>62</v>
      </c>
      <c r="C69" s="162" t="s">
        <v>422</v>
      </c>
      <c r="D69" s="161" t="s">
        <v>647</v>
      </c>
      <c r="E69" s="162" t="s">
        <v>39</v>
      </c>
      <c r="F69" s="163">
        <v>371.57</v>
      </c>
      <c r="G69" s="60"/>
      <c r="H69" s="3"/>
    </row>
    <row r="70" spans="1:8" ht="24" customHeight="1">
      <c r="A70" s="79"/>
      <c r="B70" s="161">
        <v>63</v>
      </c>
      <c r="C70" s="162" t="s">
        <v>36</v>
      </c>
      <c r="D70" s="161" t="s">
        <v>648</v>
      </c>
      <c r="E70" s="162" t="s">
        <v>40</v>
      </c>
      <c r="F70" s="163">
        <v>371.57</v>
      </c>
      <c r="G70" s="60"/>
      <c r="H70" s="3"/>
    </row>
    <row r="71" spans="1:8" ht="24" customHeight="1">
      <c r="A71" s="79"/>
      <c r="B71" s="161">
        <v>64</v>
      </c>
      <c r="C71" s="162" t="s">
        <v>41</v>
      </c>
      <c r="D71" s="161" t="s">
        <v>649</v>
      </c>
      <c r="E71" s="162" t="s">
        <v>42</v>
      </c>
      <c r="F71" s="163">
        <v>480.31</v>
      </c>
      <c r="G71" s="60"/>
      <c r="H71" s="3"/>
    </row>
    <row r="72" spans="1:8" ht="24" customHeight="1">
      <c r="A72" s="79"/>
      <c r="B72" s="161">
        <v>65</v>
      </c>
      <c r="C72" s="162" t="s">
        <v>43</v>
      </c>
      <c r="D72" s="161" t="s">
        <v>650</v>
      </c>
      <c r="E72" s="162" t="s">
        <v>44</v>
      </c>
      <c r="F72" s="163">
        <v>480.31</v>
      </c>
      <c r="G72" s="60"/>
      <c r="H72" s="3"/>
    </row>
    <row r="73" spans="1:8" ht="24" customHeight="1">
      <c r="A73" s="79"/>
      <c r="B73" s="161">
        <v>66</v>
      </c>
      <c r="C73" s="162" t="s">
        <v>598</v>
      </c>
      <c r="D73" s="161" t="s">
        <v>651</v>
      </c>
      <c r="E73" s="162" t="s">
        <v>45</v>
      </c>
      <c r="F73" s="163">
        <v>193.54</v>
      </c>
      <c r="G73" s="60"/>
      <c r="H73" s="3"/>
    </row>
    <row r="74" spans="1:8" ht="24" customHeight="1">
      <c r="A74" s="79"/>
      <c r="B74" s="161">
        <v>67</v>
      </c>
      <c r="C74" s="162" t="s">
        <v>598</v>
      </c>
      <c r="D74" s="161" t="s">
        <v>652</v>
      </c>
      <c r="E74" s="162" t="s">
        <v>46</v>
      </c>
      <c r="F74" s="163">
        <v>193.54</v>
      </c>
      <c r="G74" s="60"/>
      <c r="H74" s="3"/>
    </row>
    <row r="75" spans="1:8" ht="24" customHeight="1">
      <c r="A75" s="79"/>
      <c r="B75" s="161">
        <v>68</v>
      </c>
      <c r="C75" s="162" t="s">
        <v>424</v>
      </c>
      <c r="D75" s="161" t="s">
        <v>653</v>
      </c>
      <c r="E75" s="162" t="s">
        <v>47</v>
      </c>
      <c r="F75" s="163">
        <v>808.68</v>
      </c>
      <c r="G75" s="60"/>
      <c r="H75" s="3"/>
    </row>
    <row r="76" spans="1:8" ht="24" customHeight="1">
      <c r="A76" s="79"/>
      <c r="B76" s="162">
        <v>69</v>
      </c>
      <c r="C76" s="162" t="s">
        <v>48</v>
      </c>
      <c r="D76" s="162" t="s">
        <v>654</v>
      </c>
      <c r="E76" s="162" t="s">
        <v>49</v>
      </c>
      <c r="F76" s="163">
        <v>808.68</v>
      </c>
      <c r="G76" s="60"/>
      <c r="H76" s="3"/>
    </row>
    <row r="77" spans="1:8" ht="24" customHeight="1">
      <c r="A77" s="79"/>
      <c r="B77" s="162">
        <v>70</v>
      </c>
      <c r="C77" s="162" t="s">
        <v>50</v>
      </c>
      <c r="D77" s="162" t="s">
        <v>655</v>
      </c>
      <c r="E77" s="162" t="s">
        <v>51</v>
      </c>
      <c r="F77" s="163">
        <v>808.68</v>
      </c>
      <c r="G77" s="60"/>
      <c r="H77" s="3"/>
    </row>
    <row r="78" spans="1:8" ht="24" customHeight="1">
      <c r="A78" s="79"/>
      <c r="B78" s="162">
        <v>71</v>
      </c>
      <c r="C78" s="162" t="s">
        <v>48</v>
      </c>
      <c r="D78" s="162" t="s">
        <v>656</v>
      </c>
      <c r="E78" s="162" t="s">
        <v>52</v>
      </c>
      <c r="F78" s="163">
        <v>808.68</v>
      </c>
      <c r="G78" s="60"/>
      <c r="H78" s="3"/>
    </row>
    <row r="79" spans="1:8" ht="24" customHeight="1">
      <c r="A79" s="79"/>
      <c r="B79" s="162">
        <v>72</v>
      </c>
      <c r="C79" s="162" t="s">
        <v>48</v>
      </c>
      <c r="D79" s="162" t="s">
        <v>657</v>
      </c>
      <c r="E79" s="162" t="s">
        <v>53</v>
      </c>
      <c r="F79" s="163">
        <v>808.68</v>
      </c>
      <c r="G79" s="60"/>
      <c r="H79" s="3"/>
    </row>
    <row r="80" spans="1:8" ht="24" customHeight="1">
      <c r="A80" s="79"/>
      <c r="B80" s="162">
        <v>73</v>
      </c>
      <c r="C80" s="162" t="s">
        <v>424</v>
      </c>
      <c r="D80" s="162" t="s">
        <v>658</v>
      </c>
      <c r="E80" s="162" t="s">
        <v>54</v>
      </c>
      <c r="F80" s="163">
        <v>808.68</v>
      </c>
      <c r="G80" s="60"/>
      <c r="H80" s="3"/>
    </row>
    <row r="81" spans="1:8" ht="24" customHeight="1">
      <c r="A81" s="79"/>
      <c r="B81" s="161">
        <v>74</v>
      </c>
      <c r="C81" s="162" t="s">
        <v>120</v>
      </c>
      <c r="D81" s="161" t="s">
        <v>659</v>
      </c>
      <c r="E81" s="162" t="s">
        <v>121</v>
      </c>
      <c r="F81" s="163">
        <v>162.44</v>
      </c>
      <c r="G81" s="60"/>
      <c r="H81" s="3"/>
    </row>
    <row r="82" spans="1:8" ht="24" customHeight="1">
      <c r="A82" s="79"/>
      <c r="B82" s="161">
        <v>75</v>
      </c>
      <c r="C82" s="162" t="s">
        <v>122</v>
      </c>
      <c r="D82" s="161" t="s">
        <v>660</v>
      </c>
      <c r="E82" s="162" t="s">
        <v>123</v>
      </c>
      <c r="F82" s="163">
        <v>649.77</v>
      </c>
      <c r="G82" s="60"/>
      <c r="H82" s="3"/>
    </row>
    <row r="83" spans="1:8" ht="24" customHeight="1">
      <c r="A83" s="79"/>
      <c r="B83" s="161">
        <v>76</v>
      </c>
      <c r="C83" s="162" t="s">
        <v>124</v>
      </c>
      <c r="D83" s="161" t="s">
        <v>661</v>
      </c>
      <c r="E83" s="162" t="s">
        <v>125</v>
      </c>
      <c r="F83" s="163">
        <v>649.77</v>
      </c>
      <c r="G83" s="60"/>
      <c r="H83" s="3"/>
    </row>
    <row r="84" spans="1:8" ht="24" customHeight="1">
      <c r="A84" s="79"/>
      <c r="B84" s="161">
        <v>77</v>
      </c>
      <c r="C84" s="162" t="s">
        <v>55</v>
      </c>
      <c r="D84" s="161" t="s">
        <v>624</v>
      </c>
      <c r="E84" s="162" t="s">
        <v>56</v>
      </c>
      <c r="F84" s="163">
        <v>219.55</v>
      </c>
      <c r="G84" s="60"/>
      <c r="H84" s="3"/>
    </row>
    <row r="85" spans="1:8" ht="24" customHeight="1">
      <c r="A85" s="79"/>
      <c r="B85" s="161">
        <v>78</v>
      </c>
      <c r="C85" s="162" t="s">
        <v>425</v>
      </c>
      <c r="D85" s="161" t="s">
        <v>662</v>
      </c>
      <c r="E85" s="162" t="s">
        <v>425</v>
      </c>
      <c r="F85" s="163">
        <v>965.45</v>
      </c>
      <c r="G85" s="60"/>
      <c r="H85" s="3"/>
    </row>
    <row r="86" spans="1:8" ht="24" customHeight="1">
      <c r="A86" s="79"/>
      <c r="B86" s="161">
        <v>79</v>
      </c>
      <c r="C86" s="162" t="s">
        <v>57</v>
      </c>
      <c r="D86" s="161" t="s">
        <v>663</v>
      </c>
      <c r="E86" s="162" t="s">
        <v>426</v>
      </c>
      <c r="F86" s="163">
        <v>609.55</v>
      </c>
      <c r="G86" s="60"/>
      <c r="H86" s="3"/>
    </row>
    <row r="87" spans="1:8" ht="24" customHeight="1">
      <c r="A87" s="79"/>
      <c r="B87" s="161">
        <v>80</v>
      </c>
      <c r="C87" s="162" t="s">
        <v>58</v>
      </c>
      <c r="D87" s="161" t="s">
        <v>664</v>
      </c>
      <c r="E87" s="162" t="s">
        <v>59</v>
      </c>
      <c r="F87" s="163">
        <v>519.43</v>
      </c>
      <c r="G87" s="60"/>
      <c r="H87" s="3"/>
    </row>
    <row r="88" spans="1:8" ht="24" customHeight="1">
      <c r="A88" s="79"/>
      <c r="B88" s="161">
        <v>81</v>
      </c>
      <c r="C88" s="162" t="s">
        <v>58</v>
      </c>
      <c r="D88" s="161" t="s">
        <v>366</v>
      </c>
      <c r="E88" s="162" t="s">
        <v>60</v>
      </c>
      <c r="F88" s="163">
        <v>519.43</v>
      </c>
      <c r="G88" s="60"/>
      <c r="H88" s="3"/>
    </row>
    <row r="89" spans="1:8" ht="24" customHeight="1">
      <c r="A89" s="79"/>
      <c r="B89" s="161">
        <v>82</v>
      </c>
      <c r="C89" s="162" t="s">
        <v>427</v>
      </c>
      <c r="D89" s="161" t="s">
        <v>367</v>
      </c>
      <c r="E89" s="162" t="s">
        <v>61</v>
      </c>
      <c r="F89" s="163">
        <v>519.43</v>
      </c>
      <c r="G89" s="60"/>
      <c r="H89" s="3"/>
    </row>
    <row r="90" spans="1:8" ht="24" customHeight="1">
      <c r="A90" s="79"/>
      <c r="B90" s="161">
        <v>83</v>
      </c>
      <c r="C90" s="162" t="s">
        <v>62</v>
      </c>
      <c r="D90" s="161" t="s">
        <v>665</v>
      </c>
      <c r="E90" s="162" t="s">
        <v>428</v>
      </c>
      <c r="F90" s="163">
        <v>444.84</v>
      </c>
      <c r="G90" s="60"/>
      <c r="H90" s="3"/>
    </row>
    <row r="91" spans="1:8" ht="24" customHeight="1">
      <c r="A91" s="79"/>
      <c r="B91" s="161">
        <v>84</v>
      </c>
      <c r="C91" s="162" t="s">
        <v>63</v>
      </c>
      <c r="D91" s="161" t="s">
        <v>666</v>
      </c>
      <c r="E91" s="162" t="s">
        <v>64</v>
      </c>
      <c r="F91" s="163">
        <v>555.8</v>
      </c>
      <c r="G91" s="60"/>
      <c r="H91" s="3"/>
    </row>
    <row r="92" spans="1:8" ht="24" customHeight="1">
      <c r="A92" s="79"/>
      <c r="B92" s="161">
        <v>85</v>
      </c>
      <c r="C92" s="162" t="s">
        <v>429</v>
      </c>
      <c r="D92" s="161" t="s">
        <v>368</v>
      </c>
      <c r="E92" s="162" t="s">
        <v>65</v>
      </c>
      <c r="F92" s="163">
        <v>444.84</v>
      </c>
      <c r="G92" s="60"/>
      <c r="H92" s="3"/>
    </row>
    <row r="93" spans="1:8" ht="24" customHeight="1">
      <c r="A93" s="79"/>
      <c r="B93" s="161">
        <v>86</v>
      </c>
      <c r="C93" s="162" t="s">
        <v>66</v>
      </c>
      <c r="D93" s="161" t="s">
        <v>369</v>
      </c>
      <c r="E93" s="162" t="s">
        <v>159</v>
      </c>
      <c r="F93" s="163">
        <v>444.84</v>
      </c>
      <c r="G93" s="60"/>
      <c r="H93" s="3"/>
    </row>
    <row r="94" spans="1:8" ht="24" customHeight="1">
      <c r="A94" s="79"/>
      <c r="B94" s="161">
        <v>87</v>
      </c>
      <c r="C94" s="162" t="s">
        <v>160</v>
      </c>
      <c r="D94" s="161" t="s">
        <v>667</v>
      </c>
      <c r="E94" s="162" t="s">
        <v>160</v>
      </c>
      <c r="F94" s="163">
        <v>454.09</v>
      </c>
      <c r="G94" s="60"/>
      <c r="H94" s="3"/>
    </row>
    <row r="95" spans="1:8" ht="24" customHeight="1">
      <c r="A95" s="79"/>
      <c r="B95" s="161">
        <v>88</v>
      </c>
      <c r="C95" s="162" t="s">
        <v>161</v>
      </c>
      <c r="D95" s="161" t="s">
        <v>668</v>
      </c>
      <c r="E95" s="162" t="s">
        <v>162</v>
      </c>
      <c r="F95" s="163">
        <v>273.03</v>
      </c>
      <c r="G95" s="60"/>
      <c r="H95" s="3"/>
    </row>
    <row r="96" spans="1:8" ht="24" customHeight="1">
      <c r="A96" s="79"/>
      <c r="B96" s="161">
        <v>89</v>
      </c>
      <c r="C96" s="162" t="s">
        <v>163</v>
      </c>
      <c r="D96" s="161" t="s">
        <v>126</v>
      </c>
      <c r="E96" s="162" t="s">
        <v>164</v>
      </c>
      <c r="F96" s="163">
        <v>555.8</v>
      </c>
      <c r="G96" s="60"/>
      <c r="H96" s="3"/>
    </row>
    <row r="97" spans="1:8" ht="24" customHeight="1">
      <c r="A97" s="79"/>
      <c r="B97" s="161">
        <v>90</v>
      </c>
      <c r="C97" s="162" t="s">
        <v>165</v>
      </c>
      <c r="D97" s="161" t="s">
        <v>669</v>
      </c>
      <c r="E97" s="162" t="s">
        <v>166</v>
      </c>
      <c r="F97" s="163">
        <v>360.11</v>
      </c>
      <c r="G97" s="60"/>
      <c r="H97" s="3"/>
    </row>
    <row r="98" spans="1:8" ht="24" customHeight="1">
      <c r="A98" s="79"/>
      <c r="B98" s="161">
        <v>91</v>
      </c>
      <c r="C98" s="162" t="s">
        <v>167</v>
      </c>
      <c r="D98" s="161" t="s">
        <v>670</v>
      </c>
      <c r="E98" s="162" t="s">
        <v>430</v>
      </c>
      <c r="F98" s="163">
        <v>283.18</v>
      </c>
      <c r="G98" s="60"/>
      <c r="H98" s="3"/>
    </row>
    <row r="99" spans="1:8" ht="24" customHeight="1">
      <c r="A99" s="79"/>
      <c r="B99" s="161">
        <v>92</v>
      </c>
      <c r="C99" s="162" t="s">
        <v>168</v>
      </c>
      <c r="D99" s="161" t="s">
        <v>671</v>
      </c>
      <c r="E99" s="162" t="s">
        <v>431</v>
      </c>
      <c r="F99" s="163">
        <v>379.98</v>
      </c>
      <c r="G99" s="60"/>
      <c r="H99" s="3"/>
    </row>
    <row r="100" spans="1:8" ht="24" customHeight="1">
      <c r="A100" s="79"/>
      <c r="B100" s="161">
        <v>93</v>
      </c>
      <c r="C100" s="162" t="s">
        <v>599</v>
      </c>
      <c r="D100" s="161" t="s">
        <v>672</v>
      </c>
      <c r="E100" s="162" t="s">
        <v>599</v>
      </c>
      <c r="F100" s="163">
        <v>1050.94</v>
      </c>
      <c r="G100" s="60"/>
      <c r="H100" s="3"/>
    </row>
    <row r="101" spans="1:8" ht="24" customHeight="1">
      <c r="A101" s="79"/>
      <c r="B101" s="162">
        <v>94</v>
      </c>
      <c r="C101" s="162" t="s">
        <v>127</v>
      </c>
      <c r="D101" s="162" t="s">
        <v>370</v>
      </c>
      <c r="E101" s="162" t="s">
        <v>169</v>
      </c>
      <c r="F101" s="163">
        <v>283.18</v>
      </c>
      <c r="G101" s="60"/>
      <c r="H101" s="3"/>
    </row>
    <row r="102" spans="1:8" ht="24" customHeight="1">
      <c r="A102" s="79"/>
      <c r="B102" s="162">
        <v>95</v>
      </c>
      <c r="C102" s="162" t="s">
        <v>127</v>
      </c>
      <c r="D102" s="162" t="s">
        <v>371</v>
      </c>
      <c r="E102" s="162" t="s">
        <v>170</v>
      </c>
      <c r="F102" s="163">
        <v>283.18</v>
      </c>
      <c r="G102" s="60"/>
      <c r="H102" s="3"/>
    </row>
    <row r="103" spans="1:8" ht="24" customHeight="1">
      <c r="A103" s="79"/>
      <c r="B103" s="161">
        <v>96</v>
      </c>
      <c r="C103" s="162" t="s">
        <v>128</v>
      </c>
      <c r="D103" s="161" t="s">
        <v>129</v>
      </c>
      <c r="E103" s="162" t="s">
        <v>171</v>
      </c>
      <c r="F103" s="163">
        <v>538.48</v>
      </c>
      <c r="G103" s="60"/>
      <c r="H103" s="3"/>
    </row>
    <row r="104" spans="1:8" ht="24" customHeight="1">
      <c r="A104" s="79"/>
      <c r="B104" s="161">
        <v>97</v>
      </c>
      <c r="C104" s="162" t="s">
        <v>172</v>
      </c>
      <c r="D104" s="161" t="s">
        <v>372</v>
      </c>
      <c r="E104" s="162" t="s">
        <v>173</v>
      </c>
      <c r="F104" s="163">
        <v>808.68</v>
      </c>
      <c r="G104" s="60"/>
      <c r="H104" s="3"/>
    </row>
    <row r="105" spans="1:8" ht="24" customHeight="1">
      <c r="A105" s="79"/>
      <c r="B105" s="161">
        <v>98</v>
      </c>
      <c r="C105" s="162" t="s">
        <v>174</v>
      </c>
      <c r="D105" s="161" t="s">
        <v>373</v>
      </c>
      <c r="E105" s="162" t="s">
        <v>175</v>
      </c>
      <c r="F105" s="163">
        <v>480.31</v>
      </c>
      <c r="G105" s="60"/>
      <c r="H105" s="3"/>
    </row>
    <row r="106" spans="1:8" ht="24" customHeight="1">
      <c r="A106" s="79"/>
      <c r="B106" s="161">
        <v>99</v>
      </c>
      <c r="C106" s="162" t="s">
        <v>176</v>
      </c>
      <c r="D106" s="161" t="s">
        <v>374</v>
      </c>
      <c r="E106" s="162" t="s">
        <v>177</v>
      </c>
      <c r="F106" s="163">
        <v>480.31</v>
      </c>
      <c r="G106" s="60"/>
      <c r="H106" s="3"/>
    </row>
    <row r="107" spans="1:8" ht="24" customHeight="1">
      <c r="A107" s="79"/>
      <c r="B107" s="161">
        <v>100</v>
      </c>
      <c r="C107" s="162" t="s">
        <v>178</v>
      </c>
      <c r="D107" s="161" t="s">
        <v>375</v>
      </c>
      <c r="E107" s="162" t="s">
        <v>432</v>
      </c>
      <c r="F107" s="163">
        <v>480.31</v>
      </c>
      <c r="G107" s="60"/>
      <c r="H107" s="3"/>
    </row>
    <row r="108" spans="1:8" ht="24" customHeight="1">
      <c r="A108" s="79"/>
      <c r="B108" s="161">
        <v>101</v>
      </c>
      <c r="C108" s="162" t="s">
        <v>433</v>
      </c>
      <c r="D108" s="161" t="s">
        <v>376</v>
      </c>
      <c r="E108" s="162" t="s">
        <v>433</v>
      </c>
      <c r="F108" s="163">
        <v>480.31</v>
      </c>
      <c r="G108" s="60"/>
      <c r="H108" s="3"/>
    </row>
    <row r="109" spans="1:8" ht="24" customHeight="1">
      <c r="A109" s="79"/>
      <c r="B109" s="161">
        <v>102</v>
      </c>
      <c r="C109" s="162" t="s">
        <v>130</v>
      </c>
      <c r="D109" s="161" t="s">
        <v>377</v>
      </c>
      <c r="E109" s="162" t="s">
        <v>179</v>
      </c>
      <c r="F109" s="163">
        <v>480.31</v>
      </c>
      <c r="G109" s="60"/>
      <c r="H109" s="3"/>
    </row>
    <row r="110" spans="1:8" ht="24" customHeight="1">
      <c r="A110" s="79"/>
      <c r="B110" s="161">
        <v>103</v>
      </c>
      <c r="C110" s="162" t="s">
        <v>180</v>
      </c>
      <c r="D110" s="161" t="s">
        <v>378</v>
      </c>
      <c r="E110" s="162" t="s">
        <v>181</v>
      </c>
      <c r="F110" s="163">
        <v>538.48</v>
      </c>
      <c r="G110" s="60"/>
      <c r="H110" s="3"/>
    </row>
    <row r="111" spans="1:8" ht="24" customHeight="1">
      <c r="A111" s="79"/>
      <c r="B111" s="161">
        <v>104</v>
      </c>
      <c r="C111" s="162" t="s">
        <v>434</v>
      </c>
      <c r="D111" s="161" t="s">
        <v>379</v>
      </c>
      <c r="E111" s="162" t="s">
        <v>434</v>
      </c>
      <c r="F111" s="163">
        <v>480.31</v>
      </c>
      <c r="G111" s="60"/>
      <c r="H111" s="3"/>
    </row>
    <row r="112" spans="1:8" ht="24" customHeight="1">
      <c r="A112" s="79"/>
      <c r="B112" s="161">
        <v>105</v>
      </c>
      <c r="C112" s="162" t="s">
        <v>435</v>
      </c>
      <c r="D112" s="161" t="s">
        <v>380</v>
      </c>
      <c r="E112" s="162" t="s">
        <v>182</v>
      </c>
      <c r="F112" s="163">
        <v>742.92</v>
      </c>
      <c r="G112" s="60"/>
      <c r="H112" s="3"/>
    </row>
    <row r="113" spans="1:8" ht="24" customHeight="1">
      <c r="A113" s="79"/>
      <c r="B113" s="161">
        <v>106</v>
      </c>
      <c r="C113" s="162" t="s">
        <v>183</v>
      </c>
      <c r="D113" s="161" t="s">
        <v>381</v>
      </c>
      <c r="E113" s="162" t="s">
        <v>184</v>
      </c>
      <c r="F113" s="163">
        <v>480.31</v>
      </c>
      <c r="G113" s="60"/>
      <c r="H113" s="3"/>
    </row>
    <row r="114" spans="1:8" ht="24" customHeight="1">
      <c r="A114" s="79"/>
      <c r="B114" s="161">
        <v>107</v>
      </c>
      <c r="C114" s="162" t="s">
        <v>185</v>
      </c>
      <c r="D114" s="161" t="s">
        <v>382</v>
      </c>
      <c r="E114" s="162" t="s">
        <v>186</v>
      </c>
      <c r="F114" s="163">
        <v>480.31</v>
      </c>
      <c r="G114" s="60"/>
      <c r="H114" s="3"/>
    </row>
    <row r="115" spans="1:8" ht="24" customHeight="1">
      <c r="A115" s="79"/>
      <c r="B115" s="161">
        <v>108</v>
      </c>
      <c r="C115" s="162" t="s">
        <v>187</v>
      </c>
      <c r="D115" s="161" t="s">
        <v>383</v>
      </c>
      <c r="E115" s="162" t="s">
        <v>188</v>
      </c>
      <c r="F115" s="163">
        <v>480.31</v>
      </c>
      <c r="G115" s="60"/>
      <c r="H115" s="3"/>
    </row>
    <row r="116" spans="1:8" ht="24" customHeight="1">
      <c r="A116" s="79"/>
      <c r="B116" s="161">
        <v>109</v>
      </c>
      <c r="C116" s="162" t="s">
        <v>189</v>
      </c>
      <c r="D116" s="161" t="s">
        <v>384</v>
      </c>
      <c r="E116" s="162" t="s">
        <v>190</v>
      </c>
      <c r="F116" s="163">
        <v>480.31</v>
      </c>
      <c r="G116" s="60"/>
      <c r="H116" s="3"/>
    </row>
    <row r="117" spans="1:8" ht="24" customHeight="1">
      <c r="A117" s="79"/>
      <c r="B117" s="161">
        <v>110</v>
      </c>
      <c r="C117" s="162" t="s">
        <v>191</v>
      </c>
      <c r="D117" s="161" t="s">
        <v>385</v>
      </c>
      <c r="E117" s="162" t="s">
        <v>192</v>
      </c>
      <c r="F117" s="163">
        <v>480.31</v>
      </c>
      <c r="G117" s="60"/>
      <c r="H117" s="3"/>
    </row>
    <row r="118" spans="1:8" ht="24" customHeight="1">
      <c r="A118" s="79"/>
      <c r="B118" s="161">
        <v>111</v>
      </c>
      <c r="C118" s="162" t="s">
        <v>131</v>
      </c>
      <c r="D118" s="161" t="s">
        <v>386</v>
      </c>
      <c r="E118" s="162" t="s">
        <v>193</v>
      </c>
      <c r="F118" s="163">
        <v>259.72</v>
      </c>
      <c r="G118" s="60"/>
      <c r="H118" s="3"/>
    </row>
    <row r="119" spans="1:8" ht="24" customHeight="1">
      <c r="A119" s="79"/>
      <c r="B119" s="161">
        <v>112</v>
      </c>
      <c r="C119" s="162" t="s">
        <v>436</v>
      </c>
      <c r="D119" s="161" t="s">
        <v>387</v>
      </c>
      <c r="E119" s="162" t="s">
        <v>194</v>
      </c>
      <c r="F119" s="163">
        <v>297.5</v>
      </c>
      <c r="G119" s="60"/>
      <c r="H119" s="3"/>
    </row>
    <row r="120" spans="1:8" ht="24" customHeight="1">
      <c r="A120" s="79"/>
      <c r="B120" s="161">
        <v>113</v>
      </c>
      <c r="C120" s="162" t="s">
        <v>132</v>
      </c>
      <c r="D120" s="161" t="s">
        <v>388</v>
      </c>
      <c r="E120" s="162" t="s">
        <v>195</v>
      </c>
      <c r="F120" s="163">
        <v>480.31</v>
      </c>
      <c r="G120" s="60"/>
      <c r="H120" s="3"/>
    </row>
    <row r="121" spans="1:8" ht="24" customHeight="1">
      <c r="A121" s="79"/>
      <c r="B121" s="161">
        <v>114</v>
      </c>
      <c r="C121" s="162" t="s">
        <v>437</v>
      </c>
      <c r="D121" s="161" t="s">
        <v>133</v>
      </c>
      <c r="E121" s="162" t="s">
        <v>196</v>
      </c>
      <c r="F121" s="163">
        <v>246.93</v>
      </c>
      <c r="G121" s="60"/>
      <c r="H121" s="3"/>
    </row>
    <row r="122" spans="1:8" ht="24" customHeight="1">
      <c r="A122" s="79"/>
      <c r="B122" s="161">
        <v>115</v>
      </c>
      <c r="C122" s="162" t="s">
        <v>437</v>
      </c>
      <c r="D122" s="161" t="s">
        <v>389</v>
      </c>
      <c r="E122" s="162" t="s">
        <v>197</v>
      </c>
      <c r="F122" s="163">
        <v>246.93</v>
      </c>
      <c r="G122" s="60"/>
      <c r="H122" s="3"/>
    </row>
    <row r="123" spans="1:8" ht="24" customHeight="1">
      <c r="A123" s="79"/>
      <c r="B123" s="161">
        <v>116</v>
      </c>
      <c r="C123" s="162" t="s">
        <v>437</v>
      </c>
      <c r="D123" s="161" t="s">
        <v>390</v>
      </c>
      <c r="E123" s="162" t="s">
        <v>198</v>
      </c>
      <c r="F123" s="163">
        <v>246.93</v>
      </c>
      <c r="G123" s="60"/>
      <c r="H123" s="3"/>
    </row>
    <row r="124" spans="1:8" ht="24" customHeight="1">
      <c r="A124" s="79"/>
      <c r="B124" s="161">
        <v>117</v>
      </c>
      <c r="C124" s="162" t="s">
        <v>134</v>
      </c>
      <c r="D124" s="161" t="s">
        <v>391</v>
      </c>
      <c r="E124" s="162" t="s">
        <v>199</v>
      </c>
      <c r="F124" s="163">
        <v>246.93</v>
      </c>
      <c r="G124" s="60"/>
      <c r="H124" s="3"/>
    </row>
    <row r="125" spans="1:8" ht="24" customHeight="1">
      <c r="A125" s="79"/>
      <c r="B125" s="161">
        <v>118</v>
      </c>
      <c r="C125" s="162" t="s">
        <v>438</v>
      </c>
      <c r="D125" s="161" t="s">
        <v>392</v>
      </c>
      <c r="E125" s="162" t="s">
        <v>438</v>
      </c>
      <c r="F125" s="163">
        <v>589.67</v>
      </c>
      <c r="G125" s="60"/>
      <c r="H125" s="3"/>
    </row>
    <row r="126" spans="1:8" ht="24" customHeight="1">
      <c r="A126" s="79"/>
      <c r="B126" s="162">
        <v>119</v>
      </c>
      <c r="C126" s="162" t="s">
        <v>438</v>
      </c>
      <c r="D126" s="162" t="s">
        <v>393</v>
      </c>
      <c r="E126" s="162" t="s">
        <v>200</v>
      </c>
      <c r="F126" s="163">
        <v>589.67</v>
      </c>
      <c r="G126" s="60"/>
      <c r="H126" s="3"/>
    </row>
    <row r="127" spans="1:8" ht="24" customHeight="1">
      <c r="A127" s="79"/>
      <c r="B127" s="162">
        <v>120</v>
      </c>
      <c r="C127" s="162" t="s">
        <v>135</v>
      </c>
      <c r="D127" s="162" t="s">
        <v>394</v>
      </c>
      <c r="E127" s="162" t="s">
        <v>201</v>
      </c>
      <c r="F127" s="163">
        <v>742.92</v>
      </c>
      <c r="G127" s="60"/>
      <c r="H127" s="3"/>
    </row>
    <row r="128" spans="1:8" ht="24" customHeight="1">
      <c r="A128" s="79"/>
      <c r="B128" s="161">
        <v>121</v>
      </c>
      <c r="C128" s="162" t="s">
        <v>136</v>
      </c>
      <c r="D128" s="161" t="s">
        <v>395</v>
      </c>
      <c r="E128" s="162" t="s">
        <v>202</v>
      </c>
      <c r="F128" s="163">
        <v>742.92</v>
      </c>
      <c r="G128" s="60"/>
      <c r="H128" s="3"/>
    </row>
    <row r="129" spans="1:8" ht="24" customHeight="1">
      <c r="A129" s="79"/>
      <c r="B129" s="161">
        <v>122</v>
      </c>
      <c r="C129" s="162" t="s">
        <v>136</v>
      </c>
      <c r="D129" s="161" t="s">
        <v>396</v>
      </c>
      <c r="E129" s="162" t="s">
        <v>203</v>
      </c>
      <c r="F129" s="163">
        <v>742.92</v>
      </c>
      <c r="G129" s="60"/>
      <c r="H129" s="3"/>
    </row>
    <row r="130" spans="1:8" ht="24" customHeight="1">
      <c r="A130" s="79"/>
      <c r="B130" s="161">
        <v>123</v>
      </c>
      <c r="C130" s="162" t="s">
        <v>136</v>
      </c>
      <c r="D130" s="161" t="s">
        <v>397</v>
      </c>
      <c r="E130" s="162" t="s">
        <v>204</v>
      </c>
      <c r="F130" s="163">
        <v>742.92</v>
      </c>
      <c r="G130" s="60"/>
      <c r="H130" s="3"/>
    </row>
    <row r="131" spans="1:8" ht="24" customHeight="1">
      <c r="A131" s="79"/>
      <c r="B131" s="161">
        <v>124</v>
      </c>
      <c r="C131" s="162" t="s">
        <v>136</v>
      </c>
      <c r="D131" s="161" t="s">
        <v>398</v>
      </c>
      <c r="E131" s="162" t="s">
        <v>205</v>
      </c>
      <c r="F131" s="163">
        <v>742.92</v>
      </c>
      <c r="G131" s="60"/>
      <c r="H131" s="3"/>
    </row>
    <row r="132" spans="1:8" ht="24" customHeight="1">
      <c r="A132" s="79"/>
      <c r="B132" s="161">
        <v>125</v>
      </c>
      <c r="C132" s="162" t="s">
        <v>136</v>
      </c>
      <c r="D132" s="161" t="s">
        <v>399</v>
      </c>
      <c r="E132" s="162" t="s">
        <v>206</v>
      </c>
      <c r="F132" s="163">
        <v>742.92</v>
      </c>
      <c r="G132" s="60"/>
      <c r="H132" s="3"/>
    </row>
    <row r="133" spans="1:8" ht="24" customHeight="1">
      <c r="A133" s="79"/>
      <c r="B133" s="161">
        <v>126</v>
      </c>
      <c r="C133" s="162" t="s">
        <v>137</v>
      </c>
      <c r="D133" s="161" t="s">
        <v>400</v>
      </c>
      <c r="E133" s="162" t="s">
        <v>207</v>
      </c>
      <c r="F133" s="163">
        <v>589.67</v>
      </c>
      <c r="G133" s="60"/>
      <c r="H133" s="3"/>
    </row>
    <row r="134" spans="1:8" ht="24" customHeight="1">
      <c r="A134" s="79"/>
      <c r="B134" s="161">
        <v>127</v>
      </c>
      <c r="C134" s="162" t="s">
        <v>439</v>
      </c>
      <c r="D134" s="161" t="s">
        <v>401</v>
      </c>
      <c r="E134" s="162" t="s">
        <v>208</v>
      </c>
      <c r="F134" s="163">
        <v>589.67</v>
      </c>
      <c r="G134" s="60"/>
      <c r="H134" s="3"/>
    </row>
    <row r="135" spans="1:8" ht="24" customHeight="1">
      <c r="A135" s="79"/>
      <c r="B135" s="161">
        <v>128</v>
      </c>
      <c r="C135" s="162" t="s">
        <v>209</v>
      </c>
      <c r="D135" s="161" t="s">
        <v>402</v>
      </c>
      <c r="E135" s="162" t="s">
        <v>210</v>
      </c>
      <c r="F135" s="163">
        <v>500</v>
      </c>
      <c r="G135" s="60"/>
      <c r="H135" s="3"/>
    </row>
    <row r="136" spans="1:8" ht="24" customHeight="1">
      <c r="A136" s="79"/>
      <c r="B136" s="161">
        <v>129</v>
      </c>
      <c r="C136" s="162" t="s">
        <v>440</v>
      </c>
      <c r="D136" s="161" t="s">
        <v>403</v>
      </c>
      <c r="E136" s="162" t="s">
        <v>138</v>
      </c>
      <c r="F136" s="163">
        <v>742.92</v>
      </c>
      <c r="G136" s="60"/>
      <c r="H136" s="3"/>
    </row>
    <row r="137" spans="1:8" ht="24" customHeight="1">
      <c r="A137" s="79"/>
      <c r="B137" s="162">
        <v>130</v>
      </c>
      <c r="C137" s="162" t="s">
        <v>211</v>
      </c>
      <c r="D137" s="162" t="s">
        <v>404</v>
      </c>
      <c r="E137" s="162" t="s">
        <v>139</v>
      </c>
      <c r="F137" s="163">
        <v>742.92</v>
      </c>
      <c r="G137" s="60"/>
      <c r="H137" s="3"/>
    </row>
    <row r="138" spans="1:8" ht="24" customHeight="1">
      <c r="A138" s="79"/>
      <c r="B138" s="161">
        <v>131</v>
      </c>
      <c r="C138" s="162" t="s">
        <v>212</v>
      </c>
      <c r="D138" s="161" t="s">
        <v>405</v>
      </c>
      <c r="E138" s="162" t="s">
        <v>213</v>
      </c>
      <c r="F138" s="163">
        <v>742.92</v>
      </c>
      <c r="G138" s="60"/>
      <c r="H138" s="3"/>
    </row>
    <row r="139" spans="1:8" ht="24" customHeight="1">
      <c r="A139" s="79"/>
      <c r="B139" s="161">
        <v>132</v>
      </c>
      <c r="C139" s="162" t="s">
        <v>214</v>
      </c>
      <c r="D139" s="161" t="s">
        <v>406</v>
      </c>
      <c r="E139" s="162" t="s">
        <v>140</v>
      </c>
      <c r="F139" s="163">
        <v>742.92</v>
      </c>
      <c r="G139" s="60"/>
      <c r="H139" s="3"/>
    </row>
    <row r="140" spans="1:8" ht="24" customHeight="1">
      <c r="A140" s="79"/>
      <c r="B140" s="162">
        <v>133</v>
      </c>
      <c r="C140" s="162" t="s">
        <v>141</v>
      </c>
      <c r="D140" s="162" t="s">
        <v>142</v>
      </c>
      <c r="E140" s="162" t="s">
        <v>215</v>
      </c>
      <c r="F140" s="163">
        <v>500</v>
      </c>
      <c r="G140" s="60"/>
      <c r="H140" s="3"/>
    </row>
    <row r="141" spans="1:8" ht="24" customHeight="1">
      <c r="A141" s="79"/>
      <c r="B141" s="162">
        <v>134</v>
      </c>
      <c r="C141" s="162" t="s">
        <v>141</v>
      </c>
      <c r="D141" s="162" t="s">
        <v>407</v>
      </c>
      <c r="E141" s="162" t="s">
        <v>216</v>
      </c>
      <c r="F141" s="163">
        <v>500</v>
      </c>
      <c r="G141" s="60"/>
      <c r="H141" s="3"/>
    </row>
    <row r="142" spans="1:8" ht="24" customHeight="1">
      <c r="A142" s="79"/>
      <c r="B142" s="161">
        <v>135</v>
      </c>
      <c r="C142" s="162" t="s">
        <v>217</v>
      </c>
      <c r="D142" s="161" t="s">
        <v>408</v>
      </c>
      <c r="E142" s="162" t="s">
        <v>218</v>
      </c>
      <c r="F142" s="163">
        <v>300</v>
      </c>
      <c r="G142" s="60"/>
      <c r="H142" s="3"/>
    </row>
    <row r="143" spans="1:8" ht="24" customHeight="1">
      <c r="A143" s="79"/>
      <c r="B143" s="161">
        <v>136</v>
      </c>
      <c r="C143" s="162" t="s">
        <v>441</v>
      </c>
      <c r="D143" s="161" t="s">
        <v>409</v>
      </c>
      <c r="E143" s="162" t="s">
        <v>219</v>
      </c>
      <c r="F143" s="163">
        <v>300</v>
      </c>
      <c r="G143" s="60"/>
      <c r="H143" s="3"/>
    </row>
    <row r="144" spans="1:8" ht="24" customHeight="1">
      <c r="A144" s="79"/>
      <c r="B144" s="162">
        <v>137</v>
      </c>
      <c r="C144" s="162" t="s">
        <v>220</v>
      </c>
      <c r="D144" s="162" t="s">
        <v>410</v>
      </c>
      <c r="E144" s="162" t="s">
        <v>221</v>
      </c>
      <c r="F144" s="163">
        <v>589.67</v>
      </c>
      <c r="G144" s="60"/>
      <c r="H144" s="3"/>
    </row>
    <row r="145" spans="1:8" ht="24" customHeight="1">
      <c r="A145" s="79"/>
      <c r="B145" s="162">
        <v>138</v>
      </c>
      <c r="C145" s="162" t="s">
        <v>222</v>
      </c>
      <c r="D145" s="162" t="s">
        <v>411</v>
      </c>
      <c r="E145" s="162" t="s">
        <v>223</v>
      </c>
      <c r="F145" s="163">
        <v>589.67</v>
      </c>
      <c r="G145" s="60"/>
      <c r="H145" s="3"/>
    </row>
    <row r="146" spans="1:8" ht="24" customHeight="1">
      <c r="A146" s="79"/>
      <c r="B146" s="162">
        <v>139</v>
      </c>
      <c r="C146" s="162" t="s">
        <v>442</v>
      </c>
      <c r="D146" s="162" t="s">
        <v>412</v>
      </c>
      <c r="E146" s="162" t="s">
        <v>224</v>
      </c>
      <c r="F146" s="163">
        <v>589.67</v>
      </c>
      <c r="G146" s="60"/>
      <c r="H146" s="3"/>
    </row>
    <row r="147" spans="1:8" ht="24" customHeight="1">
      <c r="A147" s="79"/>
      <c r="B147" s="94">
        <v>144</v>
      </c>
      <c r="C147" s="93" t="s">
        <v>222</v>
      </c>
      <c r="D147" s="94" t="s">
        <v>411</v>
      </c>
      <c r="E147" s="100" t="s">
        <v>223</v>
      </c>
      <c r="F147" s="170" t="s">
        <v>780</v>
      </c>
      <c r="G147" s="60"/>
      <c r="H147" s="3"/>
    </row>
    <row r="148" spans="1:8" ht="24" customHeight="1">
      <c r="A148" s="79"/>
      <c r="B148" s="94">
        <v>145</v>
      </c>
      <c r="C148" s="93" t="s">
        <v>442</v>
      </c>
      <c r="D148" s="94" t="s">
        <v>412</v>
      </c>
      <c r="E148" s="100" t="s">
        <v>224</v>
      </c>
      <c r="F148" s="170" t="s">
        <v>780</v>
      </c>
      <c r="G148" s="60"/>
      <c r="H148" s="3"/>
    </row>
    <row r="149" spans="1:8" s="2" customFormat="1" ht="15" customHeight="1">
      <c r="A149" s="9" t="s">
        <v>473</v>
      </c>
      <c r="B149" s="9"/>
      <c r="C149" s="99"/>
      <c r="D149" s="65"/>
      <c r="E149" s="82"/>
      <c r="F149" s="167"/>
      <c r="G149" s="9">
        <f>SUM(G7:G148)</f>
        <v>0</v>
      </c>
      <c r="H149" s="9">
        <f>SUM(H7:H148)</f>
        <v>0</v>
      </c>
    </row>
    <row r="151" spans="1:11" ht="27" customHeight="1">
      <c r="A151" s="137"/>
      <c r="B151" s="137"/>
      <c r="C151" s="137"/>
      <c r="D151" s="137"/>
      <c r="E151" s="137"/>
      <c r="F151" s="137"/>
      <c r="G151" s="137"/>
      <c r="H151" s="137"/>
      <c r="I151" s="57"/>
      <c r="J151" s="57"/>
      <c r="K151" s="57"/>
    </row>
    <row r="152" spans="1:4" ht="30.75" customHeight="1">
      <c r="A152" s="7"/>
      <c r="B152" s="7"/>
      <c r="C152" s="7"/>
      <c r="D152" s="66"/>
    </row>
    <row r="153" spans="5:14" ht="28.5" customHeight="1">
      <c r="E153" s="83"/>
      <c r="F153" s="81"/>
      <c r="G153" s="15"/>
      <c r="H153" s="10"/>
      <c r="I153" s="2"/>
      <c r="J153" s="10"/>
      <c r="K153" s="10"/>
      <c r="L153" s="10"/>
      <c r="M153" s="10"/>
      <c r="N153" s="16"/>
    </row>
    <row r="154" spans="5:13" ht="15">
      <c r="E154" s="78"/>
      <c r="F154" s="81"/>
      <c r="G154" s="10"/>
      <c r="H154" s="10"/>
      <c r="I154" s="10"/>
      <c r="J154" s="10"/>
      <c r="K154" s="10"/>
      <c r="L154" s="10"/>
      <c r="M154" s="10"/>
    </row>
    <row r="155" spans="5:10" ht="22.5" customHeight="1">
      <c r="E155" s="10"/>
      <c r="F155" s="81"/>
      <c r="G155" s="10"/>
      <c r="H155" s="1"/>
      <c r="I155" s="10"/>
      <c r="J155" s="10"/>
    </row>
  </sheetData>
  <mergeCells count="7">
    <mergeCell ref="B33:B34"/>
    <mergeCell ref="D33:D34"/>
    <mergeCell ref="E33:E34"/>
    <mergeCell ref="F33:F34"/>
    <mergeCell ref="A151:H151"/>
    <mergeCell ref="A3:G3"/>
    <mergeCell ref="A4:G4"/>
  </mergeCells>
  <printOptions/>
  <pageMargins left="0.15748031496062992" right="0.15748031496062992" top="0.984251968503937" bottom="0.984251968503937" header="0.5118110236220472" footer="0.5118110236220472"/>
  <pageSetup fitToHeight="5"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workbookViewId="0" topLeftCell="A1">
      <selection activeCell="E6" sqref="E6:F7"/>
    </sheetView>
  </sheetViews>
  <sheetFormatPr defaultColWidth="9.140625" defaultRowHeight="12.75"/>
  <cols>
    <col min="1" max="1" width="16.421875" style="0" customWidth="1"/>
    <col min="2" max="2" width="5.00390625" style="104" customWidth="1"/>
    <col min="3" max="3" width="81.00390625" style="69" customWidth="1"/>
    <col min="4" max="4" width="24.57421875" style="80" customWidth="1"/>
    <col min="5" max="5" width="10.421875" style="0" customWidth="1"/>
    <col min="6" max="6" width="11.421875" style="0" customWidth="1"/>
  </cols>
  <sheetData>
    <row r="1" ht="12.75">
      <c r="A1" s="2" t="s">
        <v>594</v>
      </c>
    </row>
    <row r="3" spans="1:6" ht="12.75">
      <c r="A3" s="135"/>
      <c r="B3" s="135"/>
      <c r="C3" s="135"/>
      <c r="D3" s="135"/>
      <c r="E3" s="135"/>
      <c r="F3" s="135"/>
    </row>
    <row r="4" spans="1:6" ht="12.75">
      <c r="A4" s="135"/>
      <c r="B4" s="135"/>
      <c r="C4" s="135"/>
      <c r="D4" s="135"/>
      <c r="E4" s="135"/>
      <c r="F4" s="135"/>
    </row>
    <row r="6" spans="1:6" s="58" customFormat="1" ht="12.75" customHeight="1">
      <c r="A6" s="124" t="s">
        <v>595</v>
      </c>
      <c r="B6" s="139" t="s">
        <v>673</v>
      </c>
      <c r="C6" s="139"/>
      <c r="D6" s="139"/>
      <c r="E6" s="140" t="s">
        <v>147</v>
      </c>
      <c r="F6" s="138" t="s">
        <v>101</v>
      </c>
    </row>
    <row r="7" spans="1:6" s="58" customFormat="1" ht="38.25" customHeight="1">
      <c r="A7" s="124"/>
      <c r="B7" s="101" t="s">
        <v>483</v>
      </c>
      <c r="C7" s="59" t="s">
        <v>679</v>
      </c>
      <c r="D7" s="87" t="s">
        <v>144</v>
      </c>
      <c r="E7" s="140"/>
      <c r="F7" s="138"/>
    </row>
    <row r="8" spans="1:12" ht="14.25" customHeight="1">
      <c r="A8" s="79"/>
      <c r="B8" s="157">
        <v>1</v>
      </c>
      <c r="C8" s="177" t="s">
        <v>443</v>
      </c>
      <c r="D8" s="156" t="s">
        <v>444</v>
      </c>
      <c r="E8" s="60"/>
      <c r="F8" s="3"/>
      <c r="K8" s="172"/>
      <c r="L8" s="172"/>
    </row>
    <row r="9" spans="1:12" ht="14.25" customHeight="1">
      <c r="A9" s="79"/>
      <c r="B9" s="157">
        <v>2</v>
      </c>
      <c r="C9" s="177" t="s">
        <v>674</v>
      </c>
      <c r="D9" s="156" t="s">
        <v>677</v>
      </c>
      <c r="E9" s="60"/>
      <c r="F9" s="3"/>
      <c r="K9" s="173"/>
      <c r="L9" s="173"/>
    </row>
    <row r="10" spans="1:12" ht="14.25" customHeight="1">
      <c r="A10" s="79"/>
      <c r="B10" s="157">
        <v>3</v>
      </c>
      <c r="C10" s="177" t="s">
        <v>445</v>
      </c>
      <c r="D10" s="156" t="s">
        <v>678</v>
      </c>
      <c r="E10" s="60"/>
      <c r="F10" s="3"/>
      <c r="K10" s="173"/>
      <c r="L10" s="173"/>
    </row>
    <row r="11" spans="1:12" ht="14.25" customHeight="1">
      <c r="A11" s="79"/>
      <c r="B11" s="157">
        <v>4</v>
      </c>
      <c r="C11" s="177" t="s">
        <v>446</v>
      </c>
      <c r="D11" s="156" t="s">
        <v>447</v>
      </c>
      <c r="E11" s="60"/>
      <c r="F11" s="3"/>
      <c r="K11" s="173"/>
      <c r="L11" s="173"/>
    </row>
    <row r="12" spans="1:12" ht="14.25" customHeight="1">
      <c r="A12" s="174"/>
      <c r="B12" s="157">
        <v>5</v>
      </c>
      <c r="C12" s="177" t="s">
        <v>448</v>
      </c>
      <c r="D12" s="156" t="s">
        <v>449</v>
      </c>
      <c r="E12" s="175"/>
      <c r="F12" s="176"/>
      <c r="K12" s="173"/>
      <c r="L12" s="173"/>
    </row>
    <row r="13" spans="1:12" ht="14.25" customHeight="1" thickBot="1">
      <c r="A13" s="85"/>
      <c r="B13" s="178">
        <v>6</v>
      </c>
      <c r="C13" s="179" t="s">
        <v>145</v>
      </c>
      <c r="D13" s="180" t="s">
        <v>146</v>
      </c>
      <c r="E13" s="68"/>
      <c r="F13" s="4"/>
      <c r="K13" s="173"/>
      <c r="L13" s="173"/>
    </row>
    <row r="14" spans="1:12" ht="23.25" customHeight="1">
      <c r="A14" s="86"/>
      <c r="B14" s="106">
        <v>1</v>
      </c>
      <c r="C14" s="97" t="s">
        <v>710</v>
      </c>
      <c r="D14" s="98" t="s">
        <v>457</v>
      </c>
      <c r="E14" s="67"/>
      <c r="F14" s="6"/>
      <c r="K14" s="173"/>
      <c r="L14" s="173"/>
    </row>
    <row r="15" spans="1:12" ht="23.25" customHeight="1">
      <c r="A15" s="79"/>
      <c r="B15" s="105">
        <v>2</v>
      </c>
      <c r="C15" s="93" t="s">
        <v>711</v>
      </c>
      <c r="D15" s="94" t="s">
        <v>712</v>
      </c>
      <c r="E15" s="60"/>
      <c r="F15" s="3"/>
      <c r="K15" s="173"/>
      <c r="L15" s="173"/>
    </row>
    <row r="16" spans="1:12" ht="23.25" customHeight="1">
      <c r="A16" s="79"/>
      <c r="B16" s="105">
        <v>3</v>
      </c>
      <c r="C16" s="93" t="s">
        <v>713</v>
      </c>
      <c r="D16" s="94" t="s">
        <v>714</v>
      </c>
      <c r="E16" s="60"/>
      <c r="F16" s="3"/>
      <c r="K16" s="173"/>
      <c r="L16" s="173"/>
    </row>
    <row r="17" spans="1:12" ht="23.25" customHeight="1">
      <c r="A17" s="79"/>
      <c r="B17" s="105">
        <v>4</v>
      </c>
      <c r="C17" s="93" t="s">
        <v>450</v>
      </c>
      <c r="D17" s="94" t="s">
        <v>458</v>
      </c>
      <c r="E17" s="60"/>
      <c r="F17" s="3"/>
      <c r="K17" s="173"/>
      <c r="L17" s="173"/>
    </row>
    <row r="18" spans="1:12" ht="23.25" customHeight="1">
      <c r="A18" s="79"/>
      <c r="B18" s="105">
        <v>5</v>
      </c>
      <c r="C18" s="93" t="s">
        <v>715</v>
      </c>
      <c r="D18" s="94" t="s">
        <v>459</v>
      </c>
      <c r="E18" s="60"/>
      <c r="F18" s="3"/>
      <c r="K18" s="173"/>
      <c r="L18" s="173"/>
    </row>
    <row r="19" spans="1:12" ht="23.25" customHeight="1">
      <c r="A19" s="79"/>
      <c r="B19" s="105">
        <v>6</v>
      </c>
      <c r="C19" s="93" t="s">
        <v>451</v>
      </c>
      <c r="D19" s="94" t="s">
        <v>460</v>
      </c>
      <c r="E19" s="60"/>
      <c r="F19" s="3"/>
      <c r="K19" s="173"/>
      <c r="L19" s="173"/>
    </row>
    <row r="20" spans="1:6" ht="23.25" customHeight="1">
      <c r="A20" s="79"/>
      <c r="B20" s="105">
        <v>7</v>
      </c>
      <c r="C20" s="93" t="s">
        <v>716</v>
      </c>
      <c r="D20" s="94" t="s">
        <v>461</v>
      </c>
      <c r="E20" s="60"/>
      <c r="F20" s="3"/>
    </row>
    <row r="21" spans="1:6" ht="23.25" customHeight="1">
      <c r="A21" s="79"/>
      <c r="B21" s="105">
        <v>8</v>
      </c>
      <c r="C21" s="93" t="s">
        <v>717</v>
      </c>
      <c r="D21" s="94" t="s">
        <v>459</v>
      </c>
      <c r="E21" s="60"/>
      <c r="F21" s="3"/>
    </row>
    <row r="22" spans="1:6" ht="23.25" customHeight="1">
      <c r="A22" s="79"/>
      <c r="B22" s="105">
        <v>9</v>
      </c>
      <c r="C22" s="93" t="s">
        <v>718</v>
      </c>
      <c r="D22" s="94" t="s">
        <v>459</v>
      </c>
      <c r="E22" s="60"/>
      <c r="F22" s="3"/>
    </row>
    <row r="23" spans="1:6" ht="23.25" customHeight="1">
      <c r="A23" s="79"/>
      <c r="B23" s="105">
        <v>10</v>
      </c>
      <c r="C23" s="93" t="s">
        <v>719</v>
      </c>
      <c r="D23" s="94" t="s">
        <v>459</v>
      </c>
      <c r="E23" s="60"/>
      <c r="F23" s="3"/>
    </row>
    <row r="24" spans="1:6" ht="23.25" customHeight="1">
      <c r="A24" s="79"/>
      <c r="B24" s="105">
        <v>11</v>
      </c>
      <c r="C24" s="93" t="s">
        <v>720</v>
      </c>
      <c r="D24" s="94" t="s">
        <v>459</v>
      </c>
      <c r="E24" s="60"/>
      <c r="F24" s="3"/>
    </row>
    <row r="25" spans="1:6" ht="23.25" customHeight="1">
      <c r="A25" s="79"/>
      <c r="B25" s="105">
        <v>12</v>
      </c>
      <c r="C25" s="93" t="s">
        <v>721</v>
      </c>
      <c r="D25" s="94" t="s">
        <v>459</v>
      </c>
      <c r="E25" s="60"/>
      <c r="F25" s="3"/>
    </row>
    <row r="26" spans="1:6" ht="23.25" customHeight="1">
      <c r="A26" s="79"/>
      <c r="B26" s="105">
        <v>13</v>
      </c>
      <c r="C26" s="93" t="s">
        <v>722</v>
      </c>
      <c r="D26" s="94" t="s">
        <v>459</v>
      </c>
      <c r="E26" s="60"/>
      <c r="F26" s="3"/>
    </row>
    <row r="27" spans="1:6" ht="23.25" customHeight="1">
      <c r="A27" s="79"/>
      <c r="B27" s="105">
        <v>14</v>
      </c>
      <c r="C27" s="93" t="s">
        <v>723</v>
      </c>
      <c r="D27" s="94" t="s">
        <v>459</v>
      </c>
      <c r="E27" s="60"/>
      <c r="F27" s="3"/>
    </row>
    <row r="28" spans="1:6" ht="23.25" customHeight="1">
      <c r="A28" s="79"/>
      <c r="B28" s="105">
        <v>15</v>
      </c>
      <c r="C28" s="93" t="s">
        <v>724</v>
      </c>
      <c r="D28" s="94" t="s">
        <v>459</v>
      </c>
      <c r="E28" s="60"/>
      <c r="F28" s="3"/>
    </row>
    <row r="29" spans="1:6" ht="23.25" customHeight="1">
      <c r="A29" s="79"/>
      <c r="B29" s="105">
        <v>16</v>
      </c>
      <c r="C29" s="93" t="s">
        <v>725</v>
      </c>
      <c r="D29" s="94" t="s">
        <v>459</v>
      </c>
      <c r="E29" s="60"/>
      <c r="F29" s="3"/>
    </row>
    <row r="30" spans="1:6" ht="23.25" customHeight="1">
      <c r="A30" s="79"/>
      <c r="B30" s="105">
        <v>17</v>
      </c>
      <c r="C30" s="93" t="s">
        <v>675</v>
      </c>
      <c r="D30" s="94" t="s">
        <v>459</v>
      </c>
      <c r="E30" s="60"/>
      <c r="F30" s="3"/>
    </row>
    <row r="31" spans="1:6" ht="23.25" customHeight="1">
      <c r="A31" s="79"/>
      <c r="B31" s="105">
        <v>18</v>
      </c>
      <c r="C31" s="93" t="s">
        <v>452</v>
      </c>
      <c r="D31" s="94" t="s">
        <v>462</v>
      </c>
      <c r="E31" s="60"/>
      <c r="F31" s="3"/>
    </row>
    <row r="32" spans="1:6" ht="23.25" customHeight="1">
      <c r="A32" s="79"/>
      <c r="B32" s="105">
        <v>19</v>
      </c>
      <c r="C32" s="93" t="s">
        <v>453</v>
      </c>
      <c r="D32" s="94" t="s">
        <v>726</v>
      </c>
      <c r="E32" s="60"/>
      <c r="F32" s="3"/>
    </row>
    <row r="33" spans="1:6" ht="23.25" customHeight="1">
      <c r="A33" s="79"/>
      <c r="B33" s="105">
        <v>20</v>
      </c>
      <c r="C33" s="93" t="s">
        <v>727</v>
      </c>
      <c r="D33" s="94" t="s">
        <v>728</v>
      </c>
      <c r="E33" s="60"/>
      <c r="F33" s="3"/>
    </row>
    <row r="34" spans="1:6" ht="23.25" customHeight="1">
      <c r="A34" s="79"/>
      <c r="B34" s="105">
        <v>21</v>
      </c>
      <c r="C34" s="93" t="s">
        <v>729</v>
      </c>
      <c r="D34" s="94" t="s">
        <v>730</v>
      </c>
      <c r="E34" s="60"/>
      <c r="F34" s="3"/>
    </row>
    <row r="35" spans="1:6" ht="23.25" customHeight="1">
      <c r="A35" s="79"/>
      <c r="B35" s="105">
        <v>22</v>
      </c>
      <c r="C35" s="93" t="s">
        <v>731</v>
      </c>
      <c r="D35" s="94" t="s">
        <v>732</v>
      </c>
      <c r="E35" s="60"/>
      <c r="F35" s="3"/>
    </row>
    <row r="36" spans="1:6" ht="23.25" customHeight="1">
      <c r="A36" s="79"/>
      <c r="B36" s="105">
        <v>23</v>
      </c>
      <c r="C36" s="93" t="s">
        <v>676</v>
      </c>
      <c r="D36" s="94" t="s">
        <v>733</v>
      </c>
      <c r="E36" s="60"/>
      <c r="F36" s="3"/>
    </row>
    <row r="37" spans="1:6" ht="23.25" customHeight="1">
      <c r="A37" s="79"/>
      <c r="B37" s="105">
        <v>24</v>
      </c>
      <c r="C37" s="93" t="s">
        <v>454</v>
      </c>
      <c r="D37" s="94" t="s">
        <v>463</v>
      </c>
      <c r="E37" s="60"/>
      <c r="F37" s="3"/>
    </row>
    <row r="38" spans="1:6" ht="23.25" customHeight="1">
      <c r="A38" s="79"/>
      <c r="B38" s="105">
        <v>25</v>
      </c>
      <c r="C38" s="93" t="s">
        <v>734</v>
      </c>
      <c r="D38" s="94" t="s">
        <v>733</v>
      </c>
      <c r="E38" s="60"/>
      <c r="F38" s="3"/>
    </row>
    <row r="39" spans="1:6" ht="23.25" customHeight="1">
      <c r="A39" s="79"/>
      <c r="B39" s="105">
        <v>26</v>
      </c>
      <c r="C39" s="93" t="s">
        <v>735</v>
      </c>
      <c r="D39" s="94" t="s">
        <v>463</v>
      </c>
      <c r="E39" s="60"/>
      <c r="F39" s="3"/>
    </row>
    <row r="40" spans="1:6" ht="23.25" customHeight="1">
      <c r="A40" s="79"/>
      <c r="B40" s="105">
        <v>27</v>
      </c>
      <c r="C40" s="93" t="s">
        <v>455</v>
      </c>
      <c r="D40" s="94" t="s">
        <v>736</v>
      </c>
      <c r="E40" s="60"/>
      <c r="F40" s="3"/>
    </row>
    <row r="41" spans="1:6" ht="23.25" customHeight="1">
      <c r="A41" s="79"/>
      <c r="B41" s="105">
        <v>28</v>
      </c>
      <c r="C41" s="93" t="s">
        <v>737</v>
      </c>
      <c r="D41" s="94" t="s">
        <v>464</v>
      </c>
      <c r="E41" s="60"/>
      <c r="F41" s="3"/>
    </row>
    <row r="42" spans="1:6" ht="23.25" customHeight="1">
      <c r="A42" s="79"/>
      <c r="B42" s="105">
        <v>29</v>
      </c>
      <c r="C42" s="93" t="s">
        <v>738</v>
      </c>
      <c r="D42" s="94" t="s">
        <v>464</v>
      </c>
      <c r="E42" s="60"/>
      <c r="F42" s="3"/>
    </row>
    <row r="43" spans="1:6" ht="23.25" customHeight="1">
      <c r="A43" s="79"/>
      <c r="B43" s="105">
        <v>30</v>
      </c>
      <c r="C43" s="93" t="s">
        <v>456</v>
      </c>
      <c r="D43" s="94" t="s">
        <v>463</v>
      </c>
      <c r="E43" s="60"/>
      <c r="F43" s="3"/>
    </row>
    <row r="44" spans="1:6" ht="23.25" customHeight="1">
      <c r="A44" s="79"/>
      <c r="B44" s="105">
        <v>31</v>
      </c>
      <c r="C44" s="93" t="s">
        <v>739</v>
      </c>
      <c r="D44" s="94" t="s">
        <v>463</v>
      </c>
      <c r="E44" s="60"/>
      <c r="F44" s="3"/>
    </row>
    <row r="45" spans="1:6" ht="23.25" customHeight="1">
      <c r="A45" s="79"/>
      <c r="B45" s="105">
        <v>32</v>
      </c>
      <c r="C45" s="93" t="s">
        <v>740</v>
      </c>
      <c r="D45" s="94" t="s">
        <v>465</v>
      </c>
      <c r="E45" s="60"/>
      <c r="F45" s="3"/>
    </row>
    <row r="46" spans="1:6" ht="23.25" customHeight="1">
      <c r="A46" s="79"/>
      <c r="B46" s="105">
        <v>33</v>
      </c>
      <c r="C46" s="93" t="s">
        <v>741</v>
      </c>
      <c r="D46" s="94" t="s">
        <v>742</v>
      </c>
      <c r="E46" s="60"/>
      <c r="F46" s="3"/>
    </row>
    <row r="47" spans="1:6" ht="23.25" customHeight="1">
      <c r="A47" s="79"/>
      <c r="B47" s="105">
        <v>34</v>
      </c>
      <c r="C47" s="95" t="s">
        <v>743</v>
      </c>
      <c r="D47" s="96" t="s">
        <v>744</v>
      </c>
      <c r="E47" s="60"/>
      <c r="F47" s="3"/>
    </row>
    <row r="48" spans="1:6" ht="23.25" customHeight="1">
      <c r="A48" s="79"/>
      <c r="B48" s="105">
        <v>35</v>
      </c>
      <c r="C48" s="93" t="s">
        <v>745</v>
      </c>
      <c r="D48" s="94" t="s">
        <v>746</v>
      </c>
      <c r="E48" s="60"/>
      <c r="F48" s="3"/>
    </row>
    <row r="49" spans="1:6" ht="23.25" customHeight="1">
      <c r="A49" s="79"/>
      <c r="B49" s="105">
        <v>36</v>
      </c>
      <c r="C49" s="93" t="s">
        <v>747</v>
      </c>
      <c r="D49" s="94" t="s">
        <v>466</v>
      </c>
      <c r="E49" s="60"/>
      <c r="F49" s="3"/>
    </row>
    <row r="50" spans="1:6" ht="23.25" customHeight="1">
      <c r="A50" s="79"/>
      <c r="B50" s="105">
        <v>37</v>
      </c>
      <c r="C50" s="93" t="s">
        <v>748</v>
      </c>
      <c r="D50" s="94" t="s">
        <v>467</v>
      </c>
      <c r="E50" s="60"/>
      <c r="F50" s="3"/>
    </row>
    <row r="51" spans="1:6" ht="23.25" customHeight="1">
      <c r="A51" s="79"/>
      <c r="B51" s="105">
        <v>38</v>
      </c>
      <c r="C51" s="93" t="s">
        <v>749</v>
      </c>
      <c r="D51" s="94" t="s">
        <v>468</v>
      </c>
      <c r="E51" s="60"/>
      <c r="F51" s="3"/>
    </row>
    <row r="52" spans="1:6" ht="23.25" customHeight="1">
      <c r="A52" s="79"/>
      <c r="B52" s="105">
        <v>39</v>
      </c>
      <c r="C52" s="93" t="s">
        <v>750</v>
      </c>
      <c r="D52" s="94" t="s">
        <v>469</v>
      </c>
      <c r="E52" s="60"/>
      <c r="F52" s="3"/>
    </row>
    <row r="53" spans="1:6" ht="23.25" customHeight="1">
      <c r="A53" s="79"/>
      <c r="B53" s="105">
        <v>40</v>
      </c>
      <c r="C53" s="93" t="s">
        <v>751</v>
      </c>
      <c r="D53" s="94" t="s">
        <v>470</v>
      </c>
      <c r="E53" s="60"/>
      <c r="F53" s="3"/>
    </row>
    <row r="54" spans="1:6" ht="23.25" customHeight="1">
      <c r="A54" s="79"/>
      <c r="B54" s="105">
        <v>41</v>
      </c>
      <c r="C54" s="93" t="s">
        <v>752</v>
      </c>
      <c r="D54" s="94" t="s">
        <v>753</v>
      </c>
      <c r="E54" s="60"/>
      <c r="F54" s="3"/>
    </row>
    <row r="55" spans="1:6" ht="23.25" customHeight="1">
      <c r="A55" s="79"/>
      <c r="B55" s="105">
        <v>42</v>
      </c>
      <c r="C55" s="93" t="s">
        <v>754</v>
      </c>
      <c r="D55" s="94" t="s">
        <v>755</v>
      </c>
      <c r="E55" s="60"/>
      <c r="F55" s="3"/>
    </row>
    <row r="56" spans="1:6" ht="23.25" customHeight="1">
      <c r="A56" s="79"/>
      <c r="B56" s="105">
        <v>43</v>
      </c>
      <c r="C56" s="93" t="s">
        <v>756</v>
      </c>
      <c r="D56" s="94" t="s">
        <v>471</v>
      </c>
      <c r="E56" s="60"/>
      <c r="F56" s="3"/>
    </row>
    <row r="57" spans="1:6" ht="23.25" customHeight="1">
      <c r="A57" s="79"/>
      <c r="B57" s="105">
        <v>44</v>
      </c>
      <c r="C57" s="93" t="s">
        <v>757</v>
      </c>
      <c r="D57" s="94" t="s">
        <v>329</v>
      </c>
      <c r="E57" s="60"/>
      <c r="F57" s="3"/>
    </row>
    <row r="58" spans="1:6" ht="23.25" customHeight="1">
      <c r="A58" s="79"/>
      <c r="B58" s="105">
        <v>45</v>
      </c>
      <c r="C58" s="93" t="s">
        <v>345</v>
      </c>
      <c r="D58" s="94" t="s">
        <v>330</v>
      </c>
      <c r="E58" s="60"/>
      <c r="F58" s="3"/>
    </row>
    <row r="59" spans="1:6" ht="23.25" customHeight="1">
      <c r="A59" s="79"/>
      <c r="B59" s="105">
        <v>46</v>
      </c>
      <c r="C59" s="93" t="s">
        <v>758</v>
      </c>
      <c r="D59" s="94" t="s">
        <v>759</v>
      </c>
      <c r="E59" s="60"/>
      <c r="F59" s="3"/>
    </row>
    <row r="60" spans="1:6" ht="23.25" customHeight="1">
      <c r="A60" s="79"/>
      <c r="B60" s="105">
        <v>47</v>
      </c>
      <c r="C60" s="93" t="s">
        <v>354</v>
      </c>
      <c r="D60" s="94" t="s">
        <v>331</v>
      </c>
      <c r="E60" s="60"/>
      <c r="F60" s="3"/>
    </row>
    <row r="61" spans="1:6" ht="23.25" customHeight="1">
      <c r="A61" s="79"/>
      <c r="B61" s="105">
        <v>48</v>
      </c>
      <c r="C61" s="93" t="s">
        <v>760</v>
      </c>
      <c r="D61" s="94" t="s">
        <v>761</v>
      </c>
      <c r="E61" s="60"/>
      <c r="F61" s="3"/>
    </row>
    <row r="62" spans="1:6" ht="23.25" customHeight="1">
      <c r="A62" s="79"/>
      <c r="B62" s="105">
        <v>49</v>
      </c>
      <c r="C62" s="93" t="s">
        <v>762</v>
      </c>
      <c r="D62" s="94" t="s">
        <v>461</v>
      </c>
      <c r="E62" s="60"/>
      <c r="F62" s="3"/>
    </row>
    <row r="63" spans="1:6" ht="23.25" customHeight="1">
      <c r="A63" s="79"/>
      <c r="B63" s="105">
        <v>50</v>
      </c>
      <c r="C63" s="93" t="s">
        <v>346</v>
      </c>
      <c r="D63" s="94" t="s">
        <v>332</v>
      </c>
      <c r="E63" s="60"/>
      <c r="F63" s="3"/>
    </row>
    <row r="64" spans="1:6" ht="23.25" customHeight="1">
      <c r="A64" s="79"/>
      <c r="B64" s="105">
        <v>51</v>
      </c>
      <c r="C64" s="93" t="s">
        <v>763</v>
      </c>
      <c r="D64" s="94" t="s">
        <v>333</v>
      </c>
      <c r="E64" s="60"/>
      <c r="F64" s="3"/>
    </row>
    <row r="65" spans="1:6" ht="23.25" customHeight="1">
      <c r="A65" s="79"/>
      <c r="B65" s="105">
        <v>52</v>
      </c>
      <c r="C65" s="93" t="s">
        <v>347</v>
      </c>
      <c r="D65" s="94" t="s">
        <v>334</v>
      </c>
      <c r="E65" s="60"/>
      <c r="F65" s="3"/>
    </row>
    <row r="66" spans="1:6" ht="23.25" customHeight="1">
      <c r="A66" s="79"/>
      <c r="B66" s="105">
        <v>53</v>
      </c>
      <c r="C66" s="93" t="s">
        <v>348</v>
      </c>
      <c r="D66" s="94" t="s">
        <v>335</v>
      </c>
      <c r="E66" s="60"/>
      <c r="F66" s="3"/>
    </row>
    <row r="67" spans="1:6" ht="23.25" customHeight="1">
      <c r="A67" s="79"/>
      <c r="B67" s="105">
        <v>54</v>
      </c>
      <c r="C67" s="93" t="s">
        <v>349</v>
      </c>
      <c r="D67" s="94" t="s">
        <v>336</v>
      </c>
      <c r="E67" s="60"/>
      <c r="F67" s="3"/>
    </row>
    <row r="68" spans="1:6" ht="23.25" customHeight="1">
      <c r="A68" s="79"/>
      <c r="B68" s="105">
        <v>55</v>
      </c>
      <c r="C68" s="93" t="s">
        <v>350</v>
      </c>
      <c r="D68" s="94" t="s">
        <v>337</v>
      </c>
      <c r="E68" s="60"/>
      <c r="F68" s="3"/>
    </row>
    <row r="69" spans="1:6" ht="23.25" customHeight="1">
      <c r="A69" s="79"/>
      <c r="B69" s="105">
        <v>56</v>
      </c>
      <c r="C69" s="93" t="s">
        <v>351</v>
      </c>
      <c r="D69" s="94" t="s">
        <v>338</v>
      </c>
      <c r="E69" s="60"/>
      <c r="F69" s="3"/>
    </row>
    <row r="70" spans="1:6" ht="23.25" customHeight="1">
      <c r="A70" s="79"/>
      <c r="B70" s="105">
        <v>57</v>
      </c>
      <c r="C70" s="93" t="s">
        <v>764</v>
      </c>
      <c r="D70" s="94" t="s">
        <v>339</v>
      </c>
      <c r="E70" s="60"/>
      <c r="F70" s="3"/>
    </row>
    <row r="71" spans="1:6" ht="23.25" customHeight="1">
      <c r="A71" s="79"/>
      <c r="B71" s="105">
        <v>58</v>
      </c>
      <c r="C71" s="93" t="s">
        <v>765</v>
      </c>
      <c r="D71" s="94" t="s">
        <v>464</v>
      </c>
      <c r="E71" s="60"/>
      <c r="F71" s="3"/>
    </row>
    <row r="72" spans="1:6" ht="23.25" customHeight="1">
      <c r="A72" s="79"/>
      <c r="B72" s="105">
        <v>59</v>
      </c>
      <c r="C72" s="93" t="s">
        <v>766</v>
      </c>
      <c r="D72" s="94" t="s">
        <v>340</v>
      </c>
      <c r="E72" s="60"/>
      <c r="F72" s="3"/>
    </row>
    <row r="73" spans="1:6" ht="23.25" customHeight="1">
      <c r="A73" s="79"/>
      <c r="B73" s="105">
        <v>60</v>
      </c>
      <c r="C73" s="93" t="s">
        <v>767</v>
      </c>
      <c r="D73" s="94" t="s">
        <v>461</v>
      </c>
      <c r="E73" s="60"/>
      <c r="F73" s="3"/>
    </row>
    <row r="74" spans="1:6" ht="23.25" customHeight="1">
      <c r="A74" s="79"/>
      <c r="B74" s="105">
        <v>61</v>
      </c>
      <c r="C74" s="93" t="s">
        <v>768</v>
      </c>
      <c r="D74" s="94" t="s">
        <v>461</v>
      </c>
      <c r="E74" s="60"/>
      <c r="F74" s="3"/>
    </row>
    <row r="75" spans="1:6" ht="23.25" customHeight="1">
      <c r="A75" s="79"/>
      <c r="B75" s="105">
        <v>62</v>
      </c>
      <c r="C75" s="93" t="s">
        <v>352</v>
      </c>
      <c r="D75" s="94" t="s">
        <v>461</v>
      </c>
      <c r="E75" s="60"/>
      <c r="F75" s="3"/>
    </row>
    <row r="76" spans="1:6" ht="23.25" customHeight="1">
      <c r="A76" s="79"/>
      <c r="B76" s="105">
        <v>63</v>
      </c>
      <c r="C76" s="93" t="s">
        <v>353</v>
      </c>
      <c r="D76" s="94" t="s">
        <v>341</v>
      </c>
      <c r="E76" s="60"/>
      <c r="F76" s="3"/>
    </row>
    <row r="77" spans="1:6" ht="23.25" customHeight="1">
      <c r="A77" s="79"/>
      <c r="B77" s="105">
        <v>64</v>
      </c>
      <c r="C77" s="93" t="s">
        <v>709</v>
      </c>
      <c r="D77" s="94" t="s">
        <v>769</v>
      </c>
      <c r="E77" s="60"/>
      <c r="F77" s="60"/>
    </row>
    <row r="78" spans="1:6" ht="23.25" customHeight="1">
      <c r="A78" s="79"/>
      <c r="B78" s="105">
        <v>65</v>
      </c>
      <c r="C78" s="93" t="s">
        <v>770</v>
      </c>
      <c r="D78" s="94" t="s">
        <v>771</v>
      </c>
      <c r="E78" s="60"/>
      <c r="F78" s="60"/>
    </row>
    <row r="79" spans="1:6" ht="23.25" customHeight="1">
      <c r="A79" s="79"/>
      <c r="B79" s="105">
        <v>66</v>
      </c>
      <c r="C79" s="93" t="s">
        <v>772</v>
      </c>
      <c r="D79" s="94" t="s">
        <v>773</v>
      </c>
      <c r="E79" s="60"/>
      <c r="F79" s="60"/>
    </row>
    <row r="80" spans="1:6" ht="23.25" customHeight="1">
      <c r="A80" s="3"/>
      <c r="B80" s="157">
        <v>67</v>
      </c>
      <c r="C80" s="183" t="s">
        <v>148</v>
      </c>
      <c r="D80" s="156" t="s">
        <v>149</v>
      </c>
      <c r="E80" s="60"/>
      <c r="F80" s="60"/>
    </row>
    <row r="81" spans="1:6" s="2" customFormat="1" ht="19.5" customHeight="1">
      <c r="A81" s="99" t="s">
        <v>473</v>
      </c>
      <c r="B81" s="107"/>
      <c r="C81" s="182"/>
      <c r="D81" s="181"/>
      <c r="E81" s="9">
        <f>SUM(E8:E80)</f>
        <v>0</v>
      </c>
      <c r="F81" s="84">
        <f>SUM(F8:F80)</f>
        <v>0</v>
      </c>
    </row>
    <row r="83" spans="1:9" ht="17.25" customHeight="1">
      <c r="A83" s="137"/>
      <c r="B83" s="137"/>
      <c r="C83" s="137"/>
      <c r="D83" s="137"/>
      <c r="E83" s="137"/>
      <c r="F83" s="137"/>
      <c r="G83" s="57"/>
      <c r="H83" s="57"/>
      <c r="I83" s="57"/>
    </row>
    <row r="84" spans="1:2" ht="30.75" customHeight="1">
      <c r="A84" s="7"/>
      <c r="B84" s="108"/>
    </row>
    <row r="85" spans="3:10" ht="28.5" customHeight="1">
      <c r="C85" s="70"/>
      <c r="D85" s="81"/>
      <c r="E85" s="15"/>
      <c r="F85" s="10"/>
      <c r="G85" s="2"/>
      <c r="H85" s="10"/>
      <c r="I85" s="10"/>
      <c r="J85" s="10"/>
    </row>
    <row r="86" spans="2:10" ht="12.75">
      <c r="B86" s="102"/>
      <c r="C86" s="71"/>
      <c r="D86" s="10"/>
      <c r="E86" s="10"/>
      <c r="F86" s="10"/>
      <c r="G86" s="10"/>
      <c r="H86" s="10"/>
      <c r="I86" s="10"/>
      <c r="J86" s="10"/>
    </row>
    <row r="87" spans="2:8" s="72" customFormat="1" ht="22.5" customHeight="1">
      <c r="B87" s="103"/>
      <c r="C87" s="10"/>
      <c r="D87" s="10"/>
      <c r="E87" s="10"/>
      <c r="F87" s="1"/>
      <c r="G87" s="10"/>
      <c r="H87" s="10"/>
    </row>
  </sheetData>
  <mergeCells count="8">
    <mergeCell ref="K8:L8"/>
    <mergeCell ref="A3:F3"/>
    <mergeCell ref="A4:F4"/>
    <mergeCell ref="A83:F83"/>
    <mergeCell ref="E6:E7"/>
    <mergeCell ref="F6:F7"/>
    <mergeCell ref="B6:D6"/>
    <mergeCell ref="A6:A7"/>
  </mergeCells>
  <printOptions/>
  <pageMargins left="0.15748031496062992" right="0.15748031496062992" top="0.984251968503937" bottom="0.984251968503937" header="0.5118110236220472" footer="0.5118110236220472"/>
  <pageSetup fitToHeight="5"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3:G21"/>
  <sheetViews>
    <sheetView workbookViewId="0" topLeftCell="A1">
      <selection activeCell="C16" sqref="C16"/>
    </sheetView>
  </sheetViews>
  <sheetFormatPr defaultColWidth="9.140625" defaultRowHeight="12.75"/>
  <cols>
    <col min="1" max="1" width="22.28125" style="0" customWidth="1"/>
    <col min="3" max="3" width="26.7109375" style="0" customWidth="1"/>
    <col min="4" max="4" width="12.57421875" style="0" customWidth="1"/>
    <col min="5" max="5" width="12.00390625" style="0" customWidth="1"/>
  </cols>
  <sheetData>
    <row r="3" spans="2:6" s="173" customFormat="1" ht="48" customHeight="1">
      <c r="B3" s="172" t="s">
        <v>150</v>
      </c>
      <c r="C3" s="172"/>
      <c r="D3" s="172"/>
      <c r="E3" s="172"/>
      <c r="F3" s="172"/>
    </row>
    <row r="4" s="173" customFormat="1" ht="12.75"/>
    <row r="5" s="173" customFormat="1" ht="13.5" thickBot="1"/>
    <row r="6" spans="2:7" s="173" customFormat="1" ht="15.75">
      <c r="B6" s="184"/>
      <c r="C6" s="185"/>
      <c r="D6" s="185"/>
      <c r="E6" s="189" t="s">
        <v>144</v>
      </c>
      <c r="F6" s="138" t="s">
        <v>147</v>
      </c>
      <c r="G6" s="138" t="s">
        <v>101</v>
      </c>
    </row>
    <row r="7" spans="1:7" s="173" customFormat="1" ht="31.5" customHeight="1">
      <c r="A7" s="173" t="s">
        <v>157</v>
      </c>
      <c r="B7" s="186" t="s">
        <v>151</v>
      </c>
      <c r="C7" s="187" t="s">
        <v>679</v>
      </c>
      <c r="D7" s="187" t="s">
        <v>152</v>
      </c>
      <c r="E7" s="190"/>
      <c r="F7" s="138"/>
      <c r="G7" s="138"/>
    </row>
    <row r="8" spans="2:7" s="173" customFormat="1" ht="15.75">
      <c r="B8" s="186" t="s">
        <v>153</v>
      </c>
      <c r="C8" s="187"/>
      <c r="D8" s="192"/>
      <c r="E8" s="190"/>
      <c r="F8" s="188"/>
      <c r="G8" s="138"/>
    </row>
    <row r="9" spans="2:7" s="173" customFormat="1" ht="78" customHeight="1">
      <c r="B9" s="193" t="s">
        <v>154</v>
      </c>
      <c r="C9" s="183" t="s">
        <v>155</v>
      </c>
      <c r="D9" s="194"/>
      <c r="E9" s="183" t="s">
        <v>156</v>
      </c>
      <c r="F9" s="191"/>
      <c r="G9" s="191"/>
    </row>
    <row r="10" spans="2:7" ht="12.75">
      <c r="B10" s="6"/>
      <c r="C10" s="6"/>
      <c r="D10" s="6"/>
      <c r="E10" s="6"/>
      <c r="F10" s="6"/>
      <c r="G10" s="3"/>
    </row>
    <row r="11" spans="2:7" ht="12.75">
      <c r="B11" s="3"/>
      <c r="C11" s="3"/>
      <c r="D11" s="3"/>
      <c r="E11" s="3"/>
      <c r="F11" s="3"/>
      <c r="G11" s="3"/>
    </row>
    <row r="12" spans="2:7" ht="12.75">
      <c r="B12" s="3"/>
      <c r="C12" s="3"/>
      <c r="D12" s="3"/>
      <c r="E12" s="3"/>
      <c r="F12" s="3"/>
      <c r="G12" s="3"/>
    </row>
    <row r="13" spans="2:7" ht="12.75">
      <c r="B13" s="3"/>
      <c r="C13" s="3"/>
      <c r="D13" s="3"/>
      <c r="E13" s="3"/>
      <c r="F13" s="3"/>
      <c r="G13" s="3"/>
    </row>
    <row r="14" spans="2:7" ht="12.75">
      <c r="B14" s="3"/>
      <c r="C14" s="3"/>
      <c r="D14" s="3"/>
      <c r="E14" s="3"/>
      <c r="F14" s="3"/>
      <c r="G14" s="3"/>
    </row>
    <row r="15" spans="2:7" ht="12.75">
      <c r="B15" s="3"/>
      <c r="C15" s="3"/>
      <c r="D15" s="3"/>
      <c r="E15" s="3"/>
      <c r="F15" s="3"/>
      <c r="G15" s="3"/>
    </row>
    <row r="16" spans="2:7" ht="12.75">
      <c r="B16" s="3"/>
      <c r="C16" s="3"/>
      <c r="D16" s="3"/>
      <c r="E16" s="3"/>
      <c r="F16" s="3"/>
      <c r="G16" s="3"/>
    </row>
    <row r="17" spans="2:7" ht="12.75">
      <c r="B17" s="3"/>
      <c r="C17" s="3"/>
      <c r="D17" s="3"/>
      <c r="E17" s="3"/>
      <c r="F17" s="3"/>
      <c r="G17" s="3"/>
    </row>
    <row r="18" spans="2:7" ht="12.75">
      <c r="B18" s="3"/>
      <c r="C18" s="3"/>
      <c r="D18" s="3"/>
      <c r="E18" s="3"/>
      <c r="F18" s="3"/>
      <c r="G18" s="3"/>
    </row>
    <row r="19" spans="2:7" ht="12.75">
      <c r="B19" s="3"/>
      <c r="C19" s="3"/>
      <c r="D19" s="3"/>
      <c r="E19" s="3"/>
      <c r="F19" s="3"/>
      <c r="G19" s="3"/>
    </row>
    <row r="20" spans="2:7" ht="12.75">
      <c r="B20" s="3"/>
      <c r="C20" s="3"/>
      <c r="D20" s="3"/>
      <c r="E20" s="3"/>
      <c r="F20" s="3"/>
      <c r="G20" s="3"/>
    </row>
    <row r="21" spans="2:7" s="2" customFormat="1" ht="12.75">
      <c r="B21" s="9" t="s">
        <v>685</v>
      </c>
      <c r="C21" s="9"/>
      <c r="D21" s="9"/>
      <c r="E21" s="9"/>
      <c r="F21" s="9">
        <f>SUM(F9:F20)</f>
        <v>0</v>
      </c>
      <c r="G21" s="9">
        <f>SUM(G9:G20)</f>
        <v>0</v>
      </c>
    </row>
  </sheetData>
  <mergeCells count="4">
    <mergeCell ref="F6:F8"/>
    <mergeCell ref="G6:G8"/>
    <mergeCell ref="B3:F3"/>
    <mergeCell ref="E6: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E34" sqref="E34"/>
    </sheetView>
  </sheetViews>
  <sheetFormatPr defaultColWidth="9.140625" defaultRowHeight="12.75"/>
  <cols>
    <col min="1" max="1" width="5.57421875" style="0" customWidth="1"/>
    <col min="2" max="2" width="29.57421875" style="0" customWidth="1"/>
    <col min="3" max="4" width="13.140625" style="0" customWidth="1"/>
    <col min="5" max="6" width="8.421875" style="0" customWidth="1"/>
    <col min="7" max="8" width="10.8515625" style="0" customWidth="1"/>
    <col min="9" max="9" width="9.28125" style="0" customWidth="1"/>
    <col min="10" max="10" width="11.28125" style="0" customWidth="1"/>
    <col min="11" max="11" width="9.28125" style="0" customWidth="1"/>
    <col min="12" max="12" width="9.421875" style="0" customWidth="1"/>
    <col min="13" max="13" width="15.140625" style="0" customWidth="1"/>
    <col min="14" max="14" width="10.28125" style="0" customWidth="1"/>
    <col min="15" max="15" width="19.28125" style="0" customWidth="1"/>
  </cols>
  <sheetData>
    <row r="1" ht="15.75">
      <c r="A1" s="5" t="s">
        <v>472</v>
      </c>
    </row>
    <row r="4" spans="1:20" ht="15.75">
      <c r="A4" s="125" t="s">
        <v>288</v>
      </c>
      <c r="B4" s="125"/>
      <c r="C4" s="125"/>
      <c r="D4" s="125"/>
      <c r="E4" s="125"/>
      <c r="F4" s="125"/>
      <c r="G4" s="125"/>
      <c r="H4" s="125"/>
      <c r="I4" s="125"/>
      <c r="J4" s="125"/>
      <c r="K4" s="125"/>
      <c r="L4" s="125"/>
      <c r="M4" s="125"/>
      <c r="N4" s="125"/>
      <c r="O4" s="18"/>
      <c r="P4" s="18"/>
      <c r="Q4" s="18"/>
      <c r="R4" s="18"/>
      <c r="S4" s="18"/>
      <c r="T4" s="18"/>
    </row>
    <row r="5" spans="1:20" ht="24" customHeight="1">
      <c r="A5" s="126" t="s">
        <v>76</v>
      </c>
      <c r="B5" s="126"/>
      <c r="C5" s="126"/>
      <c r="D5" s="126"/>
      <c r="E5" s="126"/>
      <c r="F5" s="126"/>
      <c r="G5" s="126"/>
      <c r="H5" s="126"/>
      <c r="I5" s="126"/>
      <c r="J5" s="126"/>
      <c r="K5" s="126"/>
      <c r="L5" s="126"/>
      <c r="M5" s="126"/>
      <c r="N5" s="126"/>
      <c r="O5" s="109"/>
      <c r="P5" s="109"/>
      <c r="Q5" s="109"/>
      <c r="R5" s="109"/>
      <c r="S5" s="109"/>
      <c r="T5" s="109"/>
    </row>
    <row r="6" spans="1:20" ht="24" customHeight="1">
      <c r="A6" s="127" t="s">
        <v>287</v>
      </c>
      <c r="B6" s="127"/>
      <c r="C6" s="127"/>
      <c r="D6" s="127"/>
      <c r="E6" s="127"/>
      <c r="F6" s="127"/>
      <c r="G6" s="127"/>
      <c r="H6" s="127"/>
      <c r="I6" s="127"/>
      <c r="J6" s="127"/>
      <c r="K6" s="127"/>
      <c r="L6" s="127"/>
      <c r="M6" s="127"/>
      <c r="N6" s="127"/>
      <c r="O6" s="78"/>
      <c r="P6" s="78"/>
      <c r="Q6" s="78"/>
      <c r="R6" s="78"/>
      <c r="S6" s="78"/>
      <c r="T6" s="78"/>
    </row>
    <row r="7" spans="14:15" ht="28.5" customHeight="1">
      <c r="N7" s="1" t="s">
        <v>481</v>
      </c>
      <c r="O7" s="1"/>
    </row>
    <row r="8" spans="1:14" ht="12.75" customHeight="1">
      <c r="A8" s="130" t="s">
        <v>474</v>
      </c>
      <c r="B8" s="130" t="s">
        <v>494</v>
      </c>
      <c r="C8" s="129" t="s">
        <v>478</v>
      </c>
      <c r="D8" s="129"/>
      <c r="E8" s="130" t="s">
        <v>680</v>
      </c>
      <c r="F8" s="151" t="s">
        <v>71</v>
      </c>
      <c r="G8" s="111" t="s">
        <v>77</v>
      </c>
      <c r="H8" s="111" t="s">
        <v>493</v>
      </c>
      <c r="I8" s="113" t="s">
        <v>87</v>
      </c>
      <c r="J8" s="130" t="s">
        <v>70</v>
      </c>
      <c r="K8" s="111" t="s">
        <v>86</v>
      </c>
      <c r="L8" s="130" t="s">
        <v>78</v>
      </c>
      <c r="M8" s="130" t="s">
        <v>79</v>
      </c>
      <c r="N8" s="130" t="s">
        <v>290</v>
      </c>
    </row>
    <row r="9" spans="1:14" s="14" customFormat="1" ht="84.75" customHeight="1" thickBot="1">
      <c r="A9" s="131"/>
      <c r="B9" s="131"/>
      <c r="C9" s="19" t="s">
        <v>476</v>
      </c>
      <c r="D9" s="19" t="s">
        <v>477</v>
      </c>
      <c r="E9" s="131"/>
      <c r="F9" s="152"/>
      <c r="G9" s="112"/>
      <c r="H9" s="112"/>
      <c r="I9" s="114"/>
      <c r="J9" s="131"/>
      <c r="K9" s="112"/>
      <c r="L9" s="131"/>
      <c r="M9" s="131"/>
      <c r="N9" s="130"/>
    </row>
    <row r="10" spans="1:14" s="13" customFormat="1" ht="15" customHeight="1" thickBot="1">
      <c r="A10" s="21">
        <v>0</v>
      </c>
      <c r="B10" s="21">
        <v>1</v>
      </c>
      <c r="C10" s="21">
        <v>2</v>
      </c>
      <c r="D10" s="21">
        <v>3</v>
      </c>
      <c r="E10" s="21">
        <v>4</v>
      </c>
      <c r="F10" s="21">
        <v>5</v>
      </c>
      <c r="G10" s="21">
        <v>6</v>
      </c>
      <c r="H10" s="21" t="s">
        <v>72</v>
      </c>
      <c r="I10" s="33">
        <v>8</v>
      </c>
      <c r="J10" s="21" t="s">
        <v>73</v>
      </c>
      <c r="K10" s="153">
        <v>10</v>
      </c>
      <c r="L10" s="153">
        <v>11</v>
      </c>
      <c r="M10" s="154">
        <v>12</v>
      </c>
      <c r="N10" s="153" t="s">
        <v>81</v>
      </c>
    </row>
    <row r="11" spans="1:14" ht="18.75" customHeight="1">
      <c r="A11" s="3"/>
      <c r="B11" s="3"/>
      <c r="C11" s="3"/>
      <c r="D11" s="3"/>
      <c r="E11" s="3"/>
      <c r="F11" s="3"/>
      <c r="G11" s="91">
        <f>320/12</f>
        <v>26.666666666666668</v>
      </c>
      <c r="H11" s="91"/>
      <c r="I11" s="3"/>
      <c r="J11" s="3"/>
      <c r="K11" s="6"/>
      <c r="L11" s="6"/>
      <c r="M11" s="6"/>
      <c r="N11" s="6"/>
    </row>
    <row r="12" spans="1:14" ht="18.75" customHeight="1">
      <c r="A12" s="3"/>
      <c r="B12" s="3"/>
      <c r="C12" s="3"/>
      <c r="D12" s="3"/>
      <c r="E12" s="3"/>
      <c r="F12" s="3"/>
      <c r="G12" s="91">
        <f>320/12</f>
        <v>26.666666666666668</v>
      </c>
      <c r="H12" s="91"/>
      <c r="I12" s="3"/>
      <c r="J12" s="3"/>
      <c r="K12" s="3"/>
      <c r="L12" s="3"/>
      <c r="M12" s="3"/>
      <c r="N12" s="3"/>
    </row>
    <row r="13" spans="1:14" ht="18.75" customHeight="1">
      <c r="A13" s="3"/>
      <c r="B13" s="3"/>
      <c r="C13" s="3"/>
      <c r="D13" s="3"/>
      <c r="E13" s="3"/>
      <c r="F13" s="3"/>
      <c r="G13" s="91">
        <f>320/12</f>
        <v>26.666666666666668</v>
      </c>
      <c r="H13" s="91"/>
      <c r="I13" s="3"/>
      <c r="J13" s="3"/>
      <c r="K13" s="3"/>
      <c r="L13" s="3"/>
      <c r="M13" s="3"/>
      <c r="N13" s="3"/>
    </row>
    <row r="14" spans="1:14" ht="18.75" customHeight="1">
      <c r="A14" s="3"/>
      <c r="B14" s="9" t="s">
        <v>473</v>
      </c>
      <c r="C14" s="3"/>
      <c r="D14" s="3"/>
      <c r="E14" s="3"/>
      <c r="F14" s="3"/>
      <c r="G14" s="92">
        <f>320/12</f>
        <v>26.666666666666668</v>
      </c>
      <c r="H14" s="92"/>
      <c r="I14" s="3"/>
      <c r="J14" s="3"/>
      <c r="K14" s="3"/>
      <c r="L14" s="3"/>
      <c r="M14" s="3"/>
      <c r="N14" s="3"/>
    </row>
    <row r="15" ht="8.25" customHeight="1"/>
    <row r="16" ht="8.25" customHeight="1"/>
    <row r="17" ht="9.75" customHeight="1"/>
    <row r="18" ht="29.25" customHeight="1">
      <c r="A18" t="s">
        <v>80</v>
      </c>
    </row>
    <row r="19" ht="15" customHeight="1">
      <c r="C19" t="s">
        <v>485</v>
      </c>
    </row>
    <row r="20" ht="15" customHeight="1">
      <c r="C20" t="s">
        <v>82</v>
      </c>
    </row>
    <row r="21" ht="21" customHeight="1">
      <c r="C21" t="s">
        <v>83</v>
      </c>
    </row>
    <row r="22" spans="3:15" ht="27.75" customHeight="1">
      <c r="C22" s="128" t="s">
        <v>480</v>
      </c>
      <c r="D22" s="128"/>
      <c r="E22" s="128"/>
      <c r="F22" s="128"/>
      <c r="G22" s="128"/>
      <c r="H22" s="128"/>
      <c r="I22" s="128"/>
      <c r="J22" s="128"/>
      <c r="K22" s="128"/>
      <c r="L22" s="128"/>
      <c r="M22" s="128"/>
      <c r="N22" s="128"/>
      <c r="O22" s="110"/>
    </row>
    <row r="23" spans="3:15" ht="15" customHeight="1">
      <c r="C23" s="128" t="s">
        <v>85</v>
      </c>
      <c r="D23" s="128"/>
      <c r="E23" s="128"/>
      <c r="F23" s="128"/>
      <c r="G23" s="128"/>
      <c r="H23" s="128"/>
      <c r="I23" s="128"/>
      <c r="J23" s="128"/>
      <c r="K23" s="128"/>
      <c r="L23" s="128"/>
      <c r="M23" s="128"/>
      <c r="N23" s="128"/>
      <c r="O23" s="128"/>
    </row>
    <row r="24" spans="3:15" ht="15" customHeight="1">
      <c r="C24" s="128" t="s">
        <v>84</v>
      </c>
      <c r="D24" s="128"/>
      <c r="E24" s="128"/>
      <c r="F24" s="128"/>
      <c r="G24" s="128"/>
      <c r="H24" s="128"/>
      <c r="I24" s="128"/>
      <c r="J24" s="128"/>
      <c r="K24" s="128"/>
      <c r="L24" s="128"/>
      <c r="M24" s="128"/>
      <c r="N24" s="128"/>
      <c r="O24" s="128"/>
    </row>
    <row r="26" ht="15">
      <c r="A26" s="7"/>
    </row>
    <row r="27" spans="1:17" s="120" customFormat="1" ht="18" customHeight="1">
      <c r="A27" s="132" t="s">
        <v>282</v>
      </c>
      <c r="B27" s="132"/>
      <c r="C27" s="132"/>
      <c r="D27" s="132"/>
      <c r="E27" s="132"/>
      <c r="F27" s="132"/>
      <c r="G27" s="132"/>
      <c r="H27" s="132"/>
      <c r="I27" s="132"/>
      <c r="J27" s="132"/>
      <c r="K27" s="132"/>
      <c r="L27" s="132"/>
      <c r="M27" s="132"/>
      <c r="N27" s="132"/>
      <c r="O27" s="10"/>
      <c r="P27" s="10"/>
      <c r="Q27" s="10"/>
    </row>
    <row r="28" spans="1:17" s="120" customFormat="1" ht="21" customHeight="1">
      <c r="A28" s="133" t="s">
        <v>283</v>
      </c>
      <c r="B28" s="133"/>
      <c r="C28" s="133"/>
      <c r="D28" s="133"/>
      <c r="E28" s="133"/>
      <c r="F28" s="133"/>
      <c r="G28" s="133"/>
      <c r="H28" s="133"/>
      <c r="I28" s="133"/>
      <c r="J28" s="133"/>
      <c r="K28" s="133"/>
      <c r="L28" s="133"/>
      <c r="M28" s="133"/>
      <c r="N28" s="133"/>
      <c r="O28" s="121"/>
      <c r="P28" s="121"/>
      <c r="Q28" s="121"/>
    </row>
    <row r="29" spans="1:17" s="120" customFormat="1" ht="14.25" customHeight="1">
      <c r="A29" s="132" t="s">
        <v>284</v>
      </c>
      <c r="B29" s="132"/>
      <c r="C29" s="132"/>
      <c r="D29" s="132"/>
      <c r="E29" s="132"/>
      <c r="F29" s="132"/>
      <c r="G29" s="132"/>
      <c r="H29" s="132"/>
      <c r="I29" s="132"/>
      <c r="J29" s="132"/>
      <c r="K29" s="132"/>
      <c r="L29" s="132"/>
      <c r="M29" s="132"/>
      <c r="N29" s="132"/>
      <c r="O29" s="10"/>
      <c r="P29" s="10"/>
      <c r="Q29" s="10"/>
    </row>
    <row r="30" spans="1:17" s="120" customFormat="1" ht="27.75" customHeight="1">
      <c r="A30" s="133" t="s">
        <v>285</v>
      </c>
      <c r="B30" s="133"/>
      <c r="C30" s="133"/>
      <c r="D30" s="133"/>
      <c r="E30" s="133"/>
      <c r="F30" s="133"/>
      <c r="G30" s="133"/>
      <c r="H30" s="133"/>
      <c r="I30" s="133"/>
      <c r="J30" s="133"/>
      <c r="K30" s="133"/>
      <c r="L30" s="133"/>
      <c r="M30" s="133"/>
      <c r="N30" s="133"/>
      <c r="O30" s="121"/>
      <c r="P30" s="121"/>
      <c r="Q30" s="121"/>
    </row>
  </sheetData>
  <mergeCells count="23">
    <mergeCell ref="H8:H9"/>
    <mergeCell ref="A4:N4"/>
    <mergeCell ref="A5:N5"/>
    <mergeCell ref="A6:N6"/>
    <mergeCell ref="A27:N27"/>
    <mergeCell ref="A28:N28"/>
    <mergeCell ref="A29:N29"/>
    <mergeCell ref="A30:N30"/>
    <mergeCell ref="C22:N22"/>
    <mergeCell ref="C23:O23"/>
    <mergeCell ref="C24:O24"/>
    <mergeCell ref="E8:E9"/>
    <mergeCell ref="G8:G9"/>
    <mergeCell ref="I8:I9"/>
    <mergeCell ref="K8:K9"/>
    <mergeCell ref="J8:J9"/>
    <mergeCell ref="F8:F9"/>
    <mergeCell ref="C8:D8"/>
    <mergeCell ref="B8:B9"/>
    <mergeCell ref="A8:A9"/>
    <mergeCell ref="M8:M9"/>
    <mergeCell ref="N8:N9"/>
    <mergeCell ref="L8:L9"/>
  </mergeCells>
  <printOptions/>
  <pageMargins left="0.7480314960629921" right="0.7480314960629921" top="0.5905511811023623" bottom="0.3937007874015748" header="0.31496062992125984" footer="0.11811023622047245"/>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Q33"/>
  <sheetViews>
    <sheetView workbookViewId="0" topLeftCell="A13">
      <selection activeCell="A30" sqref="A30:IV30"/>
    </sheetView>
  </sheetViews>
  <sheetFormatPr defaultColWidth="9.140625" defaultRowHeight="12.75"/>
  <cols>
    <col min="1" max="1" width="4.421875" style="0" customWidth="1"/>
    <col min="2" max="2" width="32.28125" style="0" customWidth="1"/>
    <col min="3" max="4" width="11.28125" style="0" customWidth="1"/>
    <col min="5" max="6" width="11.140625" style="0" customWidth="1"/>
    <col min="7" max="9" width="11.7109375" style="0" customWidth="1"/>
    <col min="10" max="10" width="12.00390625" style="0" customWidth="1"/>
    <col min="11" max="11" width="11.00390625" style="2" customWidth="1"/>
    <col min="15" max="15" width="10.140625" style="0" customWidth="1"/>
    <col min="16" max="17" width="11.00390625" style="0" customWidth="1"/>
  </cols>
  <sheetData>
    <row r="1" ht="15.75">
      <c r="A1" s="5" t="s">
        <v>472</v>
      </c>
    </row>
    <row r="4" spans="1:17" ht="15.75">
      <c r="A4" s="125" t="s">
        <v>288</v>
      </c>
      <c r="B4" s="125"/>
      <c r="C4" s="125"/>
      <c r="D4" s="125"/>
      <c r="E4" s="125"/>
      <c r="F4" s="125"/>
      <c r="G4" s="125"/>
      <c r="H4" s="125"/>
      <c r="I4" s="125"/>
      <c r="J4" s="125"/>
      <c r="K4" s="125"/>
      <c r="L4" s="125"/>
      <c r="M4" s="125"/>
      <c r="N4" s="125"/>
      <c r="O4" s="125"/>
      <c r="P4" s="125"/>
      <c r="Q4" s="125"/>
    </row>
    <row r="5" spans="1:17" ht="12.75" customHeight="1">
      <c r="A5" s="126" t="s">
        <v>67</v>
      </c>
      <c r="B5" s="126"/>
      <c r="C5" s="126"/>
      <c r="D5" s="126"/>
      <c r="E5" s="126"/>
      <c r="F5" s="126"/>
      <c r="G5" s="126"/>
      <c r="H5" s="126"/>
      <c r="I5" s="126"/>
      <c r="J5" s="126"/>
      <c r="K5" s="126"/>
      <c r="L5" s="126"/>
      <c r="M5" s="126"/>
      <c r="N5" s="126"/>
      <c r="O5" s="126"/>
      <c r="P5" s="126"/>
      <c r="Q5" s="126"/>
    </row>
    <row r="6" spans="1:17" ht="12.75" customHeight="1">
      <c r="A6" s="127" t="s">
        <v>287</v>
      </c>
      <c r="B6" s="127"/>
      <c r="C6" s="127"/>
      <c r="D6" s="127"/>
      <c r="E6" s="127"/>
      <c r="F6" s="127"/>
      <c r="G6" s="127"/>
      <c r="H6" s="127"/>
      <c r="I6" s="127"/>
      <c r="J6" s="127"/>
      <c r="K6" s="127"/>
      <c r="L6" s="127"/>
      <c r="M6" s="127"/>
      <c r="N6" s="127"/>
      <c r="O6" s="127"/>
      <c r="P6" s="127"/>
      <c r="Q6" s="127"/>
    </row>
    <row r="7" spans="1:17" ht="12.75" customHeight="1">
      <c r="A7" s="115"/>
      <c r="B7" s="127"/>
      <c r="C7" s="127"/>
      <c r="D7" s="127"/>
      <c r="E7" s="127"/>
      <c r="F7" s="127"/>
      <c r="G7" s="127"/>
      <c r="H7" s="127"/>
      <c r="I7" s="127"/>
      <c r="J7" s="127"/>
      <c r="K7" s="127"/>
      <c r="L7" s="127"/>
      <c r="M7" s="127"/>
      <c r="N7" s="127"/>
      <c r="O7" s="127"/>
      <c r="P7" s="127"/>
      <c r="Q7" s="127"/>
    </row>
    <row r="8" ht="25.5" customHeight="1">
      <c r="Q8" s="1" t="s">
        <v>481</v>
      </c>
    </row>
    <row r="9" spans="1:17" ht="29.25" customHeight="1">
      <c r="A9" s="142" t="s">
        <v>475</v>
      </c>
      <c r="B9" s="141" t="s">
        <v>479</v>
      </c>
      <c r="C9" s="119" t="s">
        <v>482</v>
      </c>
      <c r="D9" s="119"/>
      <c r="E9" s="130" t="s">
        <v>342</v>
      </c>
      <c r="F9" s="111" t="s">
        <v>71</v>
      </c>
      <c r="G9" s="111" t="s">
        <v>708</v>
      </c>
      <c r="H9" s="111" t="s">
        <v>493</v>
      </c>
      <c r="I9" s="111" t="s">
        <v>69</v>
      </c>
      <c r="J9" s="130" t="s">
        <v>70</v>
      </c>
      <c r="K9" s="143" t="s">
        <v>68</v>
      </c>
      <c r="L9" s="144"/>
      <c r="M9" s="144"/>
      <c r="N9" s="145"/>
      <c r="O9" s="117" t="s">
        <v>681</v>
      </c>
      <c r="P9" s="147" t="s">
        <v>682</v>
      </c>
      <c r="Q9" s="130" t="s">
        <v>290</v>
      </c>
    </row>
    <row r="10" spans="1:17" s="12" customFormat="1" ht="74.25" customHeight="1">
      <c r="A10" s="146"/>
      <c r="B10" s="142"/>
      <c r="C10" s="11" t="s">
        <v>476</v>
      </c>
      <c r="D10" s="11" t="s">
        <v>488</v>
      </c>
      <c r="E10" s="130"/>
      <c r="F10" s="116"/>
      <c r="G10" s="116"/>
      <c r="H10" s="116"/>
      <c r="I10" s="116"/>
      <c r="J10" s="130"/>
      <c r="K10" s="26" t="s">
        <v>496</v>
      </c>
      <c r="L10" s="25" t="s">
        <v>344</v>
      </c>
      <c r="M10" s="25" t="s">
        <v>486</v>
      </c>
      <c r="N10" s="25" t="s">
        <v>487</v>
      </c>
      <c r="O10" s="118"/>
      <c r="P10" s="147"/>
      <c r="Q10" s="130"/>
    </row>
    <row r="11" spans="1:17" s="20" customFormat="1" ht="12.75" customHeight="1" thickBot="1">
      <c r="A11" s="21">
        <v>0</v>
      </c>
      <c r="B11" s="21">
        <v>1</v>
      </c>
      <c r="C11" s="21">
        <v>2</v>
      </c>
      <c r="D11" s="21">
        <v>3</v>
      </c>
      <c r="E11" s="21">
        <v>4</v>
      </c>
      <c r="F11" s="21">
        <v>5</v>
      </c>
      <c r="G11" s="21">
        <v>6</v>
      </c>
      <c r="H11" s="21" t="s">
        <v>72</v>
      </c>
      <c r="I11" s="33">
        <v>8</v>
      </c>
      <c r="J11" s="21" t="s">
        <v>73</v>
      </c>
      <c r="K11" s="28" t="s">
        <v>74</v>
      </c>
      <c r="L11" s="21">
        <v>11</v>
      </c>
      <c r="M11" s="21">
        <v>12</v>
      </c>
      <c r="N11" s="22">
        <v>13</v>
      </c>
      <c r="O11" s="22">
        <v>14</v>
      </c>
      <c r="P11" s="23">
        <v>15</v>
      </c>
      <c r="Q11" s="22" t="s">
        <v>75</v>
      </c>
    </row>
    <row r="12" spans="1:17" ht="22.5" customHeight="1">
      <c r="A12" s="35"/>
      <c r="B12" s="36"/>
      <c r="C12" s="37"/>
      <c r="D12" s="37"/>
      <c r="E12" s="38"/>
      <c r="F12" s="149"/>
      <c r="G12" s="122">
        <f>290/12</f>
        <v>24.166666666666668</v>
      </c>
      <c r="H12" s="39"/>
      <c r="I12" s="39"/>
      <c r="J12" s="35"/>
      <c r="K12" s="40"/>
      <c r="L12" s="41"/>
      <c r="M12" s="41"/>
      <c r="N12" s="41"/>
      <c r="O12" s="41"/>
      <c r="P12" s="35"/>
      <c r="Q12" s="35"/>
    </row>
    <row r="13" spans="1:17" ht="22.5" customHeight="1">
      <c r="A13" s="42"/>
      <c r="B13" s="43"/>
      <c r="C13" s="35"/>
      <c r="D13" s="35"/>
      <c r="E13" s="44"/>
      <c r="F13" s="150"/>
      <c r="G13" s="122">
        <f>290/12</f>
        <v>24.166666666666668</v>
      </c>
      <c r="H13" s="45"/>
      <c r="I13" s="45"/>
      <c r="J13" s="42"/>
      <c r="K13" s="46"/>
      <c r="L13" s="47"/>
      <c r="M13" s="47"/>
      <c r="N13" s="47"/>
      <c r="O13" s="47"/>
      <c r="P13" s="42"/>
      <c r="Q13" s="42"/>
    </row>
    <row r="14" spans="1:17" ht="22.5" customHeight="1">
      <c r="A14" s="42"/>
      <c r="B14" s="48"/>
      <c r="C14" s="42"/>
      <c r="D14" s="42"/>
      <c r="E14" s="49"/>
      <c r="F14" s="150"/>
      <c r="G14" s="122">
        <f aca="true" t="shared" si="0" ref="G14:G25">290/12</f>
        <v>24.166666666666668</v>
      </c>
      <c r="H14" s="45"/>
      <c r="I14" s="45"/>
      <c r="J14" s="42"/>
      <c r="K14" s="46"/>
      <c r="L14" s="47"/>
      <c r="M14" s="47"/>
      <c r="N14" s="47"/>
      <c r="O14" s="47"/>
      <c r="P14" s="42"/>
      <c r="Q14" s="42"/>
    </row>
    <row r="15" spans="1:17" ht="22.5" customHeight="1">
      <c r="A15" s="42"/>
      <c r="B15" s="48"/>
      <c r="C15" s="42"/>
      <c r="D15" s="42"/>
      <c r="E15" s="49"/>
      <c r="F15" s="150"/>
      <c r="G15" s="122">
        <f t="shared" si="0"/>
        <v>24.166666666666668</v>
      </c>
      <c r="H15" s="45"/>
      <c r="I15" s="45"/>
      <c r="J15" s="42"/>
      <c r="K15" s="46"/>
      <c r="L15" s="47"/>
      <c r="M15" s="47"/>
      <c r="N15" s="47"/>
      <c r="O15" s="47"/>
      <c r="P15" s="42"/>
      <c r="Q15" s="42"/>
    </row>
    <row r="16" spans="1:17" ht="22.5" customHeight="1">
      <c r="A16" s="42"/>
      <c r="B16" s="48"/>
      <c r="C16" s="42"/>
      <c r="D16" s="42"/>
      <c r="E16" s="49"/>
      <c r="F16" s="150"/>
      <c r="G16" s="122">
        <f t="shared" si="0"/>
        <v>24.166666666666668</v>
      </c>
      <c r="H16" s="45"/>
      <c r="I16" s="45"/>
      <c r="J16" s="42"/>
      <c r="K16" s="46"/>
      <c r="L16" s="47"/>
      <c r="M16" s="47"/>
      <c r="N16" s="47"/>
      <c r="O16" s="47"/>
      <c r="P16" s="42"/>
      <c r="Q16" s="42"/>
    </row>
    <row r="17" spans="1:17" ht="22.5" customHeight="1">
      <c r="A17" s="42"/>
      <c r="B17" s="42"/>
      <c r="C17" s="42"/>
      <c r="D17" s="42"/>
      <c r="E17" s="49"/>
      <c r="F17" s="150"/>
      <c r="G17" s="122">
        <f t="shared" si="0"/>
        <v>24.166666666666668</v>
      </c>
      <c r="H17" s="45"/>
      <c r="I17" s="45"/>
      <c r="J17" s="42"/>
      <c r="K17" s="46"/>
      <c r="L17" s="47"/>
      <c r="M17" s="47"/>
      <c r="N17" s="47"/>
      <c r="O17" s="47"/>
      <c r="P17" s="42"/>
      <c r="Q17" s="42"/>
    </row>
    <row r="18" spans="1:17" ht="22.5" customHeight="1">
      <c r="A18" s="42"/>
      <c r="B18" s="50"/>
      <c r="C18" s="42"/>
      <c r="D18" s="42"/>
      <c r="E18" s="51"/>
      <c r="F18" s="149"/>
      <c r="G18" s="122">
        <f t="shared" si="0"/>
        <v>24.166666666666668</v>
      </c>
      <c r="H18" s="45"/>
      <c r="I18" s="45"/>
      <c r="J18" s="42"/>
      <c r="K18" s="46"/>
      <c r="L18" s="47"/>
      <c r="M18" s="47"/>
      <c r="N18" s="47"/>
      <c r="O18" s="47"/>
      <c r="P18" s="42"/>
      <c r="Q18" s="42"/>
    </row>
    <row r="19" spans="1:17" ht="22.5" customHeight="1">
      <c r="A19" s="42"/>
      <c r="B19" s="43"/>
      <c r="C19" s="35"/>
      <c r="D19" s="35"/>
      <c r="E19" s="44"/>
      <c r="F19" s="150"/>
      <c r="G19" s="122">
        <f t="shared" si="0"/>
        <v>24.166666666666668</v>
      </c>
      <c r="H19" s="39"/>
      <c r="I19" s="39"/>
      <c r="J19" s="35"/>
      <c r="K19" s="40"/>
      <c r="L19" s="41"/>
      <c r="M19" s="41"/>
      <c r="N19" s="41"/>
      <c r="O19" s="41"/>
      <c r="P19" s="42"/>
      <c r="Q19" s="42"/>
    </row>
    <row r="20" spans="1:17" ht="22.5" customHeight="1">
      <c r="A20" s="42"/>
      <c r="B20" s="48"/>
      <c r="C20" s="42"/>
      <c r="D20" s="42"/>
      <c r="E20" s="49"/>
      <c r="F20" s="150"/>
      <c r="G20" s="122">
        <f t="shared" si="0"/>
        <v>24.166666666666668</v>
      </c>
      <c r="H20" s="45"/>
      <c r="I20" s="45"/>
      <c r="J20" s="42"/>
      <c r="K20" s="46"/>
      <c r="L20" s="47"/>
      <c r="M20" s="47"/>
      <c r="N20" s="47"/>
      <c r="O20" s="47"/>
      <c r="P20" s="42"/>
      <c r="Q20" s="42"/>
    </row>
    <row r="21" spans="1:17" ht="22.5" customHeight="1">
      <c r="A21" s="42"/>
      <c r="B21" s="48"/>
      <c r="C21" s="42"/>
      <c r="D21" s="42"/>
      <c r="E21" s="49"/>
      <c r="F21" s="150"/>
      <c r="G21" s="122">
        <f t="shared" si="0"/>
        <v>24.166666666666668</v>
      </c>
      <c r="H21" s="45"/>
      <c r="I21" s="45"/>
      <c r="J21" s="42"/>
      <c r="K21" s="46"/>
      <c r="L21" s="47"/>
      <c r="M21" s="47"/>
      <c r="N21" s="47"/>
      <c r="O21" s="47"/>
      <c r="P21" s="42"/>
      <c r="Q21" s="42"/>
    </row>
    <row r="22" spans="1:17" ht="22.5" customHeight="1">
      <c r="A22" s="42"/>
      <c r="B22" s="43"/>
      <c r="C22" s="35"/>
      <c r="D22" s="35"/>
      <c r="E22" s="44"/>
      <c r="F22" s="150"/>
      <c r="G22" s="122">
        <f t="shared" si="0"/>
        <v>24.166666666666668</v>
      </c>
      <c r="H22" s="39"/>
      <c r="I22" s="39"/>
      <c r="J22" s="35"/>
      <c r="K22" s="40"/>
      <c r="L22" s="41"/>
      <c r="M22" s="41"/>
      <c r="N22" s="41"/>
      <c r="O22" s="41"/>
      <c r="P22" s="42"/>
      <c r="Q22" s="42"/>
    </row>
    <row r="23" spans="1:17" ht="22.5" customHeight="1">
      <c r="A23" s="42"/>
      <c r="B23" s="48"/>
      <c r="C23" s="42"/>
      <c r="D23" s="42"/>
      <c r="E23" s="49"/>
      <c r="F23" s="150"/>
      <c r="G23" s="122">
        <f t="shared" si="0"/>
        <v>24.166666666666668</v>
      </c>
      <c r="H23" s="45"/>
      <c r="I23" s="45"/>
      <c r="J23" s="42"/>
      <c r="K23" s="46"/>
      <c r="L23" s="47"/>
      <c r="M23" s="47"/>
      <c r="N23" s="47"/>
      <c r="O23" s="47"/>
      <c r="P23" s="42"/>
      <c r="Q23" s="42"/>
    </row>
    <row r="24" spans="1:17" ht="22.5" customHeight="1">
      <c r="A24" s="42"/>
      <c r="B24" s="48"/>
      <c r="C24" s="42"/>
      <c r="D24" s="42"/>
      <c r="E24" s="49"/>
      <c r="F24" s="150"/>
      <c r="G24" s="122">
        <f t="shared" si="0"/>
        <v>24.166666666666668</v>
      </c>
      <c r="H24" s="45"/>
      <c r="I24" s="45"/>
      <c r="J24" s="42"/>
      <c r="K24" s="46"/>
      <c r="L24" s="47"/>
      <c r="M24" s="47"/>
      <c r="N24" s="47"/>
      <c r="O24" s="47"/>
      <c r="P24" s="42"/>
      <c r="Q24" s="42"/>
    </row>
    <row r="25" spans="1:17" ht="22.5" customHeight="1">
      <c r="A25" s="42"/>
      <c r="B25" s="48"/>
      <c r="C25" s="42"/>
      <c r="D25" s="42"/>
      <c r="E25" s="49"/>
      <c r="F25" s="150"/>
      <c r="G25" s="122">
        <f t="shared" si="0"/>
        <v>24.166666666666668</v>
      </c>
      <c r="H25" s="45"/>
      <c r="I25" s="45"/>
      <c r="J25" s="42"/>
      <c r="K25" s="46"/>
      <c r="L25" s="47"/>
      <c r="M25" s="47"/>
      <c r="N25" s="47"/>
      <c r="O25" s="47"/>
      <c r="P25" s="42"/>
      <c r="Q25" s="42"/>
    </row>
    <row r="26" spans="1:17" s="2" customFormat="1" ht="18.75" customHeight="1">
      <c r="A26" s="52"/>
      <c r="B26" s="52" t="s">
        <v>473</v>
      </c>
      <c r="C26" s="53">
        <f>SUM(C12:C25)</f>
        <v>0</v>
      </c>
      <c r="D26" s="54">
        <f>SUM(D12:D25)</f>
        <v>0</v>
      </c>
      <c r="E26" s="54">
        <f>SUM(E12:E25)</f>
        <v>0</v>
      </c>
      <c r="F26" s="55"/>
      <c r="G26" s="123">
        <f>290/12</f>
        <v>24.166666666666668</v>
      </c>
      <c r="H26" s="55">
        <f>SUM(H12:H25)</f>
        <v>0</v>
      </c>
      <c r="I26" s="55"/>
      <c r="J26" s="40">
        <f>SUM(J12:J25)</f>
        <v>0</v>
      </c>
      <c r="K26" s="40">
        <f>SUM(K12:K25)</f>
        <v>0</v>
      </c>
      <c r="L26" s="40">
        <f>SUM(L12:L25)</f>
        <v>0</v>
      </c>
      <c r="M26" s="40">
        <f>SUM(M12:M25)</f>
        <v>0</v>
      </c>
      <c r="N26" s="40">
        <f>SUM(N12:N25)</f>
        <v>0</v>
      </c>
      <c r="O26" s="56"/>
      <c r="P26" s="56"/>
      <c r="Q26" s="52">
        <f>SUM(Q12:Q25)</f>
        <v>0</v>
      </c>
    </row>
    <row r="27" spans="1:17" s="2" customFormat="1" ht="18.75" customHeight="1">
      <c r="A27" s="17"/>
      <c r="B27" s="17"/>
      <c r="C27" s="27"/>
      <c r="D27" s="27"/>
      <c r="E27" s="27"/>
      <c r="F27" s="27"/>
      <c r="G27" s="27"/>
      <c r="H27" s="27"/>
      <c r="I27" s="27"/>
      <c r="J27" s="17"/>
      <c r="K27" s="17"/>
      <c r="L27" s="17"/>
      <c r="M27" s="17"/>
      <c r="N27" s="17"/>
      <c r="O27" s="17"/>
      <c r="P27" s="17"/>
      <c r="Q27" s="17"/>
    </row>
    <row r="28" spans="1:2" ht="18.75" customHeight="1">
      <c r="A28" s="148" t="s">
        <v>343</v>
      </c>
      <c r="B28" s="34"/>
    </row>
    <row r="29" ht="16.5" customHeight="1"/>
    <row r="30" spans="1:17" s="120" customFormat="1" ht="18" customHeight="1">
      <c r="A30" s="132" t="s">
        <v>282</v>
      </c>
      <c r="B30" s="132"/>
      <c r="C30" s="132"/>
      <c r="D30" s="132"/>
      <c r="E30" s="132"/>
      <c r="F30" s="132"/>
      <c r="G30" s="132"/>
      <c r="H30" s="132"/>
      <c r="I30" s="132"/>
      <c r="J30" s="132"/>
      <c r="K30" s="132"/>
      <c r="L30" s="132"/>
      <c r="M30" s="132"/>
      <c r="N30" s="132"/>
      <c r="O30" s="132"/>
      <c r="P30" s="132"/>
      <c r="Q30" s="132"/>
    </row>
    <row r="31" spans="1:17" s="120" customFormat="1" ht="28.5" customHeight="1">
      <c r="A31" s="133" t="s">
        <v>283</v>
      </c>
      <c r="B31" s="133"/>
      <c r="C31" s="133"/>
      <c r="D31" s="133"/>
      <c r="E31" s="133"/>
      <c r="F31" s="133"/>
      <c r="G31" s="133"/>
      <c r="H31" s="133"/>
      <c r="I31" s="133"/>
      <c r="J31" s="133"/>
      <c r="K31" s="133"/>
      <c r="L31" s="133"/>
      <c r="M31" s="133"/>
      <c r="N31" s="133"/>
      <c r="O31" s="133"/>
      <c r="P31" s="133"/>
      <c r="Q31" s="133"/>
    </row>
    <row r="32" spans="1:17" s="120" customFormat="1" ht="14.25" customHeight="1">
      <c r="A32" s="132" t="s">
        <v>284</v>
      </c>
      <c r="B32" s="132"/>
      <c r="C32" s="132"/>
      <c r="D32" s="132"/>
      <c r="E32" s="132"/>
      <c r="F32" s="132"/>
      <c r="G32" s="132"/>
      <c r="H32" s="132"/>
      <c r="I32" s="132"/>
      <c r="J32" s="132"/>
      <c r="K32" s="132"/>
      <c r="L32" s="132"/>
      <c r="M32" s="132"/>
      <c r="N32" s="132"/>
      <c r="O32" s="132"/>
      <c r="P32" s="132"/>
      <c r="Q32" s="132"/>
    </row>
    <row r="33" spans="1:17" s="120" customFormat="1" ht="27.75" customHeight="1">
      <c r="A33" s="133" t="s">
        <v>285</v>
      </c>
      <c r="B33" s="133"/>
      <c r="C33" s="133"/>
      <c r="D33" s="133"/>
      <c r="E33" s="133"/>
      <c r="F33" s="133"/>
      <c r="G33" s="133"/>
      <c r="H33" s="133"/>
      <c r="I33" s="133"/>
      <c r="J33" s="133"/>
      <c r="K33" s="133"/>
      <c r="L33" s="133"/>
      <c r="M33" s="133"/>
      <c r="N33" s="133"/>
      <c r="O33" s="133"/>
      <c r="P33" s="133"/>
      <c r="Q33" s="133"/>
    </row>
  </sheetData>
  <mergeCells count="21">
    <mergeCell ref="A4:Q4"/>
    <mergeCell ref="A5:Q5"/>
    <mergeCell ref="A6:Q6"/>
    <mergeCell ref="C9:D9"/>
    <mergeCell ref="E9:E10"/>
    <mergeCell ref="J9:J10"/>
    <mergeCell ref="B9:B10"/>
    <mergeCell ref="K9:N9"/>
    <mergeCell ref="A9:A10"/>
    <mergeCell ref="P9:P10"/>
    <mergeCell ref="A33:Q33"/>
    <mergeCell ref="A7:Q7"/>
    <mergeCell ref="G9:G10"/>
    <mergeCell ref="Q9:Q10"/>
    <mergeCell ref="H9:H10"/>
    <mergeCell ref="O9:O10"/>
    <mergeCell ref="I9:I10"/>
    <mergeCell ref="F9:F10"/>
    <mergeCell ref="A30:Q30"/>
    <mergeCell ref="A31:Q31"/>
    <mergeCell ref="A32:Q32"/>
  </mergeCells>
  <printOptions horizontalCentered="1"/>
  <pageMargins left="0.551181102362205" right="0.15748031496063" top="0.393700787401575" bottom="0.25" header="0.31496062992126" footer="0"/>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COVASNA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ANTAL EVA</dc:creator>
  <cp:keywords/>
  <dc:description/>
  <cp:lastModifiedBy>HP_4</cp:lastModifiedBy>
  <cp:lastPrinted>2021-07-08T11:16:22Z</cp:lastPrinted>
  <dcterms:created xsi:type="dcterms:W3CDTF">2006-04-03T08:49:40Z</dcterms:created>
  <dcterms:modified xsi:type="dcterms:W3CDTF">2021-07-08T13:53:23Z</dcterms:modified>
  <cp:category/>
  <cp:version/>
  <cp:contentType/>
  <cp:contentStatus/>
</cp:coreProperties>
</file>